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LSUHSC-SHREVEPORT" sheetId="1" r:id="rId1"/>
  </sheets>
  <definedNames>
    <definedName name="_xlnm.Print_Area" localSheetId="0">'LSUHSC-SHREVEPORT'!$A$1:$H$97</definedName>
    <definedName name="_xlnm.Print_Titles" localSheetId="0">'LSUHSC-SHREVEPORT'!$1:$11</definedName>
  </definedNames>
  <calcPr fullCalcOnLoad="1"/>
</workbook>
</file>

<file path=xl/sharedStrings.xml><?xml version="1.0" encoding="utf-8"?>
<sst xmlns="http://schemas.openxmlformats.org/spreadsheetml/2006/main" count="88" uniqueCount="87">
  <si>
    <t>Allocations</t>
  </si>
  <si>
    <t>Expenditures</t>
  </si>
  <si>
    <t xml:space="preserve"> </t>
  </si>
  <si>
    <t xml:space="preserve"> State of Louisiana:</t>
  </si>
  <si>
    <t xml:space="preserve">   Restricted -</t>
  </si>
  <si>
    <t xml:space="preserve"> Other Sources:</t>
  </si>
  <si>
    <t xml:space="preserve">           Total</t>
  </si>
  <si>
    <t xml:space="preserve">         Total other sources</t>
  </si>
  <si>
    <t xml:space="preserve">         Total restricted</t>
  </si>
  <si>
    <t xml:space="preserve">           Total transfers from other funds</t>
  </si>
  <si>
    <t>ANALYSIS E</t>
  </si>
  <si>
    <t>Analysis of Changes In Unexpended Plant Fund Balances</t>
  </si>
  <si>
    <t xml:space="preserve">      Unallocated                            </t>
  </si>
  <si>
    <t xml:space="preserve">      Pkg Lot - W/C                          </t>
  </si>
  <si>
    <t xml:space="preserve">      M Lot South Expansion                  </t>
  </si>
  <si>
    <t xml:space="preserve">      FWCC Building Maint Resv               </t>
  </si>
  <si>
    <t xml:space="preserve">     Allied Health Parking Expansion    </t>
  </si>
  <si>
    <t xml:space="preserve">     Install Mak Units</t>
  </si>
  <si>
    <t xml:space="preserve">      Demolision of Abandoned Building</t>
  </si>
  <si>
    <t xml:space="preserve">     Gene Therapy Door Project</t>
  </si>
  <si>
    <t xml:space="preserve">     Data Center Expansion</t>
  </si>
  <si>
    <t xml:space="preserve">     Deionized Water Damage</t>
  </si>
  <si>
    <t xml:space="preserve">     Ground Floor/Basement Water Damage</t>
  </si>
  <si>
    <t xml:space="preserve">     Hospital Water Main</t>
  </si>
  <si>
    <t xml:space="preserve">     Lock Replacement - Former AHB       </t>
  </si>
  <si>
    <t xml:space="preserve">      4K LDR Renovations</t>
  </si>
  <si>
    <t xml:space="preserve">      Unalloc Plt Fund Med School</t>
  </si>
  <si>
    <t xml:space="preserve">       Unrealized Gain on Investments</t>
  </si>
  <si>
    <t xml:space="preserve">      Unalloc-Other Fund                        </t>
  </si>
  <si>
    <t xml:space="preserve">      Micro Renovation: Rooms 2-215 &amp; 2-217</t>
  </si>
  <si>
    <t xml:space="preserve">      ACC Orth-Renovation Room 1113</t>
  </si>
  <si>
    <t xml:space="preserve">      3RD Floor O-Wing Project</t>
  </si>
  <si>
    <t xml:space="preserve">      Endoscopy Renovations</t>
  </si>
  <si>
    <t xml:space="preserve">      Renovate OR Rooms K3</t>
  </si>
  <si>
    <t xml:space="preserve">      ACC Psych Area Renovation</t>
  </si>
  <si>
    <t xml:space="preserve">      Fire Door Replacement 2HK, 3HK</t>
  </si>
  <si>
    <t xml:space="preserve">      Relocate Cameras at ACC</t>
  </si>
  <si>
    <t xml:space="preserve">      Renovate Cafeteria Frt Service Area</t>
  </si>
  <si>
    <t xml:space="preserve">      Renovate Med Rooms 6-310 and 310A and 312</t>
  </si>
  <si>
    <t xml:space="preserve">      OB/GYN Renovation-Med School</t>
  </si>
  <si>
    <t xml:space="preserve">      PP Bed Repair Relocation</t>
  </si>
  <si>
    <t xml:space="preserve">      Med Dept Renovation-Room 6330</t>
  </si>
  <si>
    <t xml:space="preserve">      Elec Health Records Renovation</t>
  </si>
  <si>
    <t xml:space="preserve">      PFI Upgrade</t>
  </si>
  <si>
    <t xml:space="preserve">      Ortho Rooms Renovation</t>
  </si>
  <si>
    <t xml:space="preserve">      Nurse Call System 4K</t>
  </si>
  <si>
    <t xml:space="preserve">      Card Access 4K</t>
  </si>
  <si>
    <t xml:space="preserve">      Resident Area Renov 4K</t>
  </si>
  <si>
    <t xml:space="preserve">      N9H-23 Renovation</t>
  </si>
  <si>
    <t xml:space="preserve">     5K Corrider Renovations</t>
  </si>
  <si>
    <t xml:space="preserve">     Opthamology clinic Renovations</t>
  </si>
  <si>
    <t xml:space="preserve">     Elevator EL1 Replace Admin Bldg</t>
  </si>
  <si>
    <t>For the year ended June 30, 2011</t>
  </si>
  <si>
    <t xml:space="preserve">     2nd Fl Opd Bed Stg</t>
  </si>
  <si>
    <t xml:space="preserve">     Clin Lab Stream Prj
</t>
  </si>
  <si>
    <t xml:space="preserve">     ER  Pkg Lot Expansion
</t>
  </si>
  <si>
    <t xml:space="preserve">     Install Doors-AH</t>
  </si>
  <si>
    <t xml:space="preserve">     OB Gyn Renov 1-314
</t>
  </si>
  <si>
    <t xml:space="preserve">     Acad Affairs Renovation
</t>
  </si>
  <si>
    <t xml:space="preserve">     Joint Comm Correction</t>
  </si>
  <si>
    <t xml:space="preserve">     SRU Cast Room Renov
</t>
  </si>
  <si>
    <t xml:space="preserve">     OB-GYN Ren1-312 A/B/C</t>
  </si>
  <si>
    <t xml:space="preserve">     Ren 2-B7 Life Share
</t>
  </si>
  <si>
    <t xml:space="preserve">     Ortho Renov Project</t>
  </si>
  <si>
    <t xml:space="preserve">    Pharmacy Compliance
</t>
  </si>
  <si>
    <t xml:space="preserve">    Micro Mixing Boxes
</t>
  </si>
  <si>
    <t xml:space="preserve">    2FL OPD Rm 0-203 Ren
</t>
  </si>
  <si>
    <t xml:space="preserve">    OR 4K-42/49 Renov'S
</t>
  </si>
  <si>
    <t xml:space="preserve">    Pediatrics 5K Renov
</t>
  </si>
  <si>
    <t xml:space="preserve">    Medicine Renov 6-228
</t>
  </si>
  <si>
    <t xml:space="preserve">    Comp Svcs-Mge/Apc Up
</t>
  </si>
  <si>
    <t xml:space="preserve">    HRPP Renovations
</t>
  </si>
  <si>
    <t xml:space="preserve">    Pharm/Tox Pwr Upg
</t>
  </si>
  <si>
    <t xml:space="preserve">    WCC (Ob/Gyn) Ren 2nd</t>
  </si>
  <si>
    <t xml:space="preserve">    Biochem Emer Pwr Up
</t>
  </si>
  <si>
    <t xml:space="preserve">    Animal Care-9Th Floor</t>
  </si>
  <si>
    <t xml:space="preserve">    4K OB-GYN  Blue Area
</t>
  </si>
  <si>
    <t xml:space="preserve">    4K OB-GYN Red Area
</t>
  </si>
  <si>
    <t xml:space="preserve">    Admin Bldg-Bud Renov
</t>
  </si>
  <si>
    <t xml:space="preserve">    MRI-AHR Replacement
</t>
  </si>
  <si>
    <t xml:space="preserve">    Nurse Call
</t>
  </si>
  <si>
    <t xml:space="preserve">    Psych Ballroom Renov
</t>
  </si>
  <si>
    <t xml:space="preserve">    Adm Bldg-6Th Fl-Air
</t>
  </si>
  <si>
    <t xml:space="preserve">    Davinci Surg System
</t>
  </si>
  <si>
    <t xml:space="preserve">    EHR-Comp Power Inst
</t>
  </si>
  <si>
    <t xml:space="preserve">    EAC - Med 2 Clinic Renovation</t>
  </si>
  <si>
    <t xml:space="preserve">     Med-Gas Nuclear 2 J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</si>
</sst>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  <numFmt numFmtId="170" formatCode="0_);\(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" fillId="0" borderId="0" xfId="44" applyNumberFormat="1" applyFont="1" applyFill="1" applyBorder="1" applyAlignment="1" applyProtection="1">
      <alignment vertical="center"/>
      <protection/>
    </xf>
    <xf numFmtId="164" fontId="5" fillId="0" borderId="0" xfId="44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0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1" xfId="45" applyNumberFormat="1" applyFont="1" applyFill="1" applyBorder="1" applyAlignment="1" applyProtection="1">
      <alignment vertical="center"/>
      <protection/>
    </xf>
    <xf numFmtId="37" fontId="3" fillId="0" borderId="11" xfId="45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164" fontId="0" fillId="0" borderId="0" xfId="0" applyNumberFormat="1" applyFill="1" applyAlignment="1">
      <alignment/>
    </xf>
    <xf numFmtId="41" fontId="3" fillId="0" borderId="0" xfId="0" applyNumberFormat="1" applyFont="1" applyFill="1" applyAlignment="1">
      <alignment/>
    </xf>
    <xf numFmtId="41" fontId="3" fillId="0" borderId="11" xfId="42" applyNumberFormat="1" applyFont="1" applyFill="1" applyBorder="1" applyAlignment="1" applyProtection="1">
      <alignment vertical="center"/>
      <protection/>
    </xf>
    <xf numFmtId="41" fontId="3" fillId="0" borderId="11" xfId="45" applyNumberFormat="1" applyFont="1" applyFill="1" applyBorder="1" applyAlignment="1" applyProtection="1">
      <alignment vertical="center"/>
      <protection/>
    </xf>
    <xf numFmtId="41" fontId="3" fillId="0" borderId="0" xfId="42" applyNumberFormat="1" applyFont="1" applyFill="1" applyAlignment="1" applyProtection="1">
      <alignment vertical="center"/>
      <protection/>
    </xf>
    <xf numFmtId="41" fontId="3" fillId="0" borderId="0" xfId="42" applyNumberFormat="1" applyFont="1" applyFill="1" applyBorder="1" applyAlignment="1" applyProtection="1">
      <alignment vertical="center"/>
      <protection/>
    </xf>
    <xf numFmtId="41" fontId="3" fillId="0" borderId="12" xfId="45" applyNumberFormat="1" applyFont="1" applyFill="1" applyBorder="1" applyAlignment="1" applyProtection="1">
      <alignment vertical="center"/>
      <protection/>
    </xf>
    <xf numFmtId="0" fontId="3" fillId="0" borderId="0" xfId="56" applyFont="1" applyFill="1" applyAlignment="1" applyProtection="1">
      <alignment horizontal="left"/>
      <protection locked="0"/>
    </xf>
    <xf numFmtId="164" fontId="7" fillId="0" borderId="0" xfId="44" applyNumberFormat="1" applyFont="1" applyFill="1" applyBorder="1" applyAlignment="1" applyProtection="1">
      <alignment horizontal="center" vertical="center"/>
      <protection/>
    </xf>
    <xf numFmtId="164" fontId="8" fillId="0" borderId="0" xfId="44" applyNumberFormat="1" applyFont="1" applyAlignment="1" applyProtection="1">
      <alignment horizontal="center" vertical="center"/>
      <protection/>
    </xf>
    <xf numFmtId="164" fontId="3" fillId="5" borderId="0" xfId="42" applyNumberFormat="1" applyFont="1" applyFill="1" applyAlignment="1" applyProtection="1">
      <alignment vertical="center"/>
      <protection/>
    </xf>
    <xf numFmtId="41" fontId="3" fillId="5" borderId="0" xfId="0" applyNumberFormat="1" applyFont="1" applyFill="1" applyAlignment="1">
      <alignment/>
    </xf>
    <xf numFmtId="41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oo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76200</xdr:rowOff>
    </xdr:from>
    <xdr:to>
      <xdr:col>0</xdr:col>
      <xdr:colOff>1933575</xdr:colOff>
      <xdr:row>7</xdr:row>
      <xdr:rowOff>38100</xdr:rowOff>
    </xdr:to>
    <xdr:pic>
      <xdr:nvPicPr>
        <xdr:cNvPr id="1" name="Picture 3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6200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69">
      <selection activeCell="A91" sqref="A91"/>
    </sheetView>
  </sheetViews>
  <sheetFormatPr defaultColWidth="9.140625" defaultRowHeight="12.75"/>
  <cols>
    <col min="1" max="1" width="47.57421875" style="2" bestFit="1" customWidth="1"/>
    <col min="2" max="2" width="13.140625" style="2" bestFit="1" customWidth="1"/>
    <col min="3" max="3" width="1.7109375" style="2" customWidth="1"/>
    <col min="4" max="4" width="13.140625" style="2" bestFit="1" customWidth="1"/>
    <col min="5" max="5" width="1.7109375" style="2" customWidth="1"/>
    <col min="6" max="6" width="12.421875" style="2" bestFit="1" customWidth="1"/>
    <col min="7" max="7" width="2.8515625" style="2" customWidth="1"/>
    <col min="8" max="8" width="13.140625" style="2" bestFit="1" customWidth="1"/>
    <col min="9" max="9" width="10.28125" style="2" bestFit="1" customWidth="1"/>
    <col min="10" max="10" width="9.140625" style="2" customWidth="1"/>
    <col min="11" max="11" width="11.00390625" style="2" bestFit="1" customWidth="1"/>
    <col min="12" max="12" width="2.28125" style="2" customWidth="1"/>
    <col min="13" max="13" width="11.00390625" style="2" bestFit="1" customWidth="1"/>
    <col min="14" max="16384" width="9.140625" style="2" customWidth="1"/>
  </cols>
  <sheetData>
    <row r="1" ht="13.5" customHeight="1">
      <c r="A1" s="29"/>
    </row>
    <row r="2" ht="13.5" customHeight="1">
      <c r="A2" s="29"/>
    </row>
    <row r="3" spans="1:8" ht="16.5">
      <c r="A3" s="29"/>
      <c r="B3" s="28" t="s">
        <v>10</v>
      </c>
      <c r="C3" s="28"/>
      <c r="D3" s="28"/>
      <c r="E3" s="28"/>
      <c r="F3" s="28"/>
      <c r="G3" s="28"/>
      <c r="H3" s="28"/>
    </row>
    <row r="4" spans="1:8" ht="8.25" customHeight="1">
      <c r="A4" s="29"/>
      <c r="B4" s="5"/>
      <c r="C4" s="28"/>
      <c r="D4" s="28"/>
      <c r="E4" s="28"/>
      <c r="F4" s="28"/>
      <c r="G4" s="28"/>
      <c r="H4" s="6"/>
    </row>
    <row r="5" spans="1:8" ht="16.5">
      <c r="A5" s="29"/>
      <c r="B5" s="28" t="s">
        <v>11</v>
      </c>
      <c r="C5" s="28"/>
      <c r="D5" s="28"/>
      <c r="E5" s="28"/>
      <c r="F5" s="28"/>
      <c r="G5" s="28"/>
      <c r="H5" s="28"/>
    </row>
    <row r="6" spans="1:8" ht="16.5">
      <c r="A6" s="29"/>
      <c r="B6" s="28" t="s">
        <v>52</v>
      </c>
      <c r="C6" s="28"/>
      <c r="D6" s="28"/>
      <c r="E6" s="28"/>
      <c r="F6" s="28"/>
      <c r="G6" s="28"/>
      <c r="H6" s="28"/>
    </row>
    <row r="7" spans="1:7" ht="8.25" customHeight="1">
      <c r="A7" s="29"/>
      <c r="B7" s="4"/>
      <c r="C7" s="4"/>
      <c r="D7" s="4"/>
      <c r="E7" s="4"/>
      <c r="F7" s="4"/>
      <c r="G7" s="4"/>
    </row>
    <row r="8" spans="1:7" ht="10.5" customHeight="1">
      <c r="A8" s="29"/>
      <c r="B8" s="7"/>
      <c r="C8" s="7"/>
      <c r="D8" s="7"/>
      <c r="E8" s="7"/>
      <c r="F8" s="7"/>
      <c r="G8" s="7"/>
    </row>
    <row r="9" spans="1:7" ht="12.75">
      <c r="A9" s="8"/>
      <c r="B9" s="8"/>
      <c r="C9" s="8"/>
      <c r="D9" s="8"/>
      <c r="E9" s="8"/>
      <c r="F9" s="8"/>
      <c r="G9" s="8"/>
    </row>
    <row r="10" spans="1:8" ht="13.5">
      <c r="A10" s="10"/>
      <c r="B10" s="11">
        <v>40360</v>
      </c>
      <c r="C10" s="12"/>
      <c r="D10" s="13" t="s">
        <v>0</v>
      </c>
      <c r="E10" s="12"/>
      <c r="F10" s="13" t="s">
        <v>1</v>
      </c>
      <c r="G10" s="12"/>
      <c r="H10" s="11">
        <v>40724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3</v>
      </c>
      <c r="B12" s="10"/>
      <c r="C12" s="10"/>
      <c r="D12" s="10"/>
      <c r="E12" s="10"/>
      <c r="F12" s="10"/>
      <c r="G12" s="10"/>
      <c r="H12" s="10"/>
    </row>
    <row r="13" spans="1:8" ht="13.5">
      <c r="A13" s="10"/>
      <c r="B13" s="10"/>
      <c r="C13" s="12"/>
      <c r="D13" s="10"/>
      <c r="E13" s="12"/>
      <c r="F13" s="10"/>
      <c r="G13" s="12"/>
      <c r="H13" s="10"/>
    </row>
    <row r="14" spans="1:8" ht="13.5">
      <c r="A14" s="10" t="s">
        <v>4</v>
      </c>
      <c r="B14" s="10"/>
      <c r="C14" s="10"/>
      <c r="D14" s="10"/>
      <c r="E14" s="10"/>
      <c r="F14" s="10"/>
      <c r="G14" s="10"/>
      <c r="H14" s="10"/>
    </row>
    <row r="15" spans="1:8" ht="13.5">
      <c r="A15" s="19" t="s">
        <v>12</v>
      </c>
      <c r="B15" s="21">
        <v>0</v>
      </c>
      <c r="C15" s="10"/>
      <c r="D15" s="10">
        <v>1475477</v>
      </c>
      <c r="E15" s="10"/>
      <c r="F15" s="10">
        <v>1475477</v>
      </c>
      <c r="G15" s="10"/>
      <c r="H15" s="10">
        <f aca="true" t="shared" si="0" ref="H15:H20">+B15+D15-F15</f>
        <v>0</v>
      </c>
    </row>
    <row r="16" spans="1:8" ht="13.5">
      <c r="A16" s="19" t="s">
        <v>13</v>
      </c>
      <c r="B16" s="31">
        <v>81940</v>
      </c>
      <c r="C16" s="10"/>
      <c r="D16" s="10"/>
      <c r="E16" s="10"/>
      <c r="F16" s="10"/>
      <c r="G16" s="10"/>
      <c r="H16" s="10">
        <f t="shared" si="0"/>
        <v>81940</v>
      </c>
    </row>
    <row r="17" spans="1:8" ht="13.5">
      <c r="A17" s="19" t="s">
        <v>28</v>
      </c>
      <c r="B17" s="32">
        <v>27225</v>
      </c>
      <c r="C17" s="10"/>
      <c r="D17" s="10">
        <v>24933</v>
      </c>
      <c r="E17" s="10"/>
      <c r="F17" s="10">
        <v>4311</v>
      </c>
      <c r="G17" s="10"/>
      <c r="H17" s="10">
        <f>+B17+D17-F17</f>
        <v>47847</v>
      </c>
    </row>
    <row r="18" spans="1:8" ht="13.5">
      <c r="A18" s="19" t="s">
        <v>14</v>
      </c>
      <c r="B18" s="31">
        <v>24593</v>
      </c>
      <c r="C18" s="10"/>
      <c r="D18" s="30"/>
      <c r="E18" s="10"/>
      <c r="F18" s="10"/>
      <c r="G18" s="10"/>
      <c r="H18" s="10">
        <f t="shared" si="0"/>
        <v>24593</v>
      </c>
    </row>
    <row r="19" spans="1:8" ht="13.5">
      <c r="A19" s="19" t="s">
        <v>15</v>
      </c>
      <c r="B19" s="32">
        <v>599423</v>
      </c>
      <c r="C19" s="10"/>
      <c r="D19" s="10"/>
      <c r="E19" s="10"/>
      <c r="F19" s="10"/>
      <c r="G19" s="10"/>
      <c r="H19" s="10">
        <f t="shared" si="0"/>
        <v>599423</v>
      </c>
    </row>
    <row r="20" spans="1:8" ht="13.5">
      <c r="A20" s="19" t="s">
        <v>16</v>
      </c>
      <c r="B20" s="31">
        <v>7796</v>
      </c>
      <c r="C20" s="10"/>
      <c r="D20" s="10"/>
      <c r="E20" s="10"/>
      <c r="F20" s="10"/>
      <c r="G20" s="10"/>
      <c r="H20" s="10">
        <f t="shared" si="0"/>
        <v>7796</v>
      </c>
    </row>
    <row r="21" spans="1:9" ht="13.5">
      <c r="A21" s="19" t="s">
        <v>24</v>
      </c>
      <c r="B21" s="32">
        <v>6343</v>
      </c>
      <c r="C21" s="10"/>
      <c r="D21" s="10">
        <v>-6344</v>
      </c>
      <c r="E21" s="10"/>
      <c r="F21" s="10"/>
      <c r="G21" s="10"/>
      <c r="H21" s="10">
        <f aca="true" t="shared" si="1" ref="H21:H30">+B21+D21-F21</f>
        <v>-1</v>
      </c>
      <c r="I21" s="9"/>
    </row>
    <row r="22" spans="1:8" ht="13.5">
      <c r="A22" s="19" t="s">
        <v>23</v>
      </c>
      <c r="B22" s="31">
        <v>1061646</v>
      </c>
      <c r="C22" s="10"/>
      <c r="D22" s="10">
        <v>4040</v>
      </c>
      <c r="E22" s="10"/>
      <c r="F22" s="10"/>
      <c r="G22" s="10"/>
      <c r="H22" s="10">
        <f t="shared" si="1"/>
        <v>1065686</v>
      </c>
    </row>
    <row r="23" spans="1:8" ht="13.5">
      <c r="A23" s="19" t="s">
        <v>22</v>
      </c>
      <c r="B23" s="32">
        <v>-35881</v>
      </c>
      <c r="C23" s="10"/>
      <c r="D23" s="10"/>
      <c r="E23" s="10"/>
      <c r="F23" s="10"/>
      <c r="G23" s="10"/>
      <c r="H23" s="10">
        <f t="shared" si="1"/>
        <v>-35881</v>
      </c>
    </row>
    <row r="24" spans="1:8" ht="13.5">
      <c r="A24" s="19" t="s">
        <v>21</v>
      </c>
      <c r="B24" s="31">
        <v>2438</v>
      </c>
      <c r="C24" s="10"/>
      <c r="D24" s="10"/>
      <c r="E24" s="10"/>
      <c r="F24" s="10"/>
      <c r="G24" s="10"/>
      <c r="H24" s="10">
        <f t="shared" si="1"/>
        <v>2438</v>
      </c>
    </row>
    <row r="25" spans="1:8" ht="13.5">
      <c r="A25" s="19" t="s">
        <v>20</v>
      </c>
      <c r="B25" s="32">
        <v>-189690</v>
      </c>
      <c r="C25" s="10"/>
      <c r="D25" s="10"/>
      <c r="E25" s="10"/>
      <c r="F25" s="10"/>
      <c r="G25" s="10"/>
      <c r="H25" s="10">
        <f t="shared" si="1"/>
        <v>-189690</v>
      </c>
    </row>
    <row r="26" spans="1:8" ht="13.5">
      <c r="A26" s="19" t="s">
        <v>19</v>
      </c>
      <c r="B26" s="31">
        <v>-10687</v>
      </c>
      <c r="C26" s="10"/>
      <c r="D26" s="10"/>
      <c r="E26" s="10"/>
      <c r="F26" s="10"/>
      <c r="G26" s="10"/>
      <c r="H26" s="10">
        <f t="shared" si="1"/>
        <v>-10687</v>
      </c>
    </row>
    <row r="27" spans="1:8" ht="13.5">
      <c r="A27" s="19" t="s">
        <v>17</v>
      </c>
      <c r="B27" s="32">
        <v>0</v>
      </c>
      <c r="C27" s="10"/>
      <c r="D27" s="10">
        <v>58092</v>
      </c>
      <c r="E27" s="10"/>
      <c r="F27" s="10">
        <v>58092</v>
      </c>
      <c r="G27" s="10"/>
      <c r="H27" s="10">
        <f t="shared" si="1"/>
        <v>0</v>
      </c>
    </row>
    <row r="28" spans="1:8" ht="13.5">
      <c r="A28" s="19" t="s">
        <v>18</v>
      </c>
      <c r="B28" s="31">
        <v>92122</v>
      </c>
      <c r="C28" s="10"/>
      <c r="D28" s="10"/>
      <c r="E28" s="10"/>
      <c r="F28" s="10">
        <v>258900</v>
      </c>
      <c r="G28" s="10"/>
      <c r="H28" s="10">
        <f t="shared" si="1"/>
        <v>-166778</v>
      </c>
    </row>
    <row r="29" spans="1:8" ht="13.5">
      <c r="A29" s="19" t="s">
        <v>25</v>
      </c>
      <c r="B29" s="32">
        <v>429145</v>
      </c>
      <c r="C29" s="10"/>
      <c r="D29" s="10">
        <v>7000</v>
      </c>
      <c r="E29" s="10"/>
      <c r="F29" s="10">
        <f>1+443060</f>
        <v>443061</v>
      </c>
      <c r="G29" s="10"/>
      <c r="H29" s="10">
        <f t="shared" si="1"/>
        <v>-6916</v>
      </c>
    </row>
    <row r="30" spans="1:8" ht="13.5">
      <c r="A30" s="19" t="s">
        <v>29</v>
      </c>
      <c r="B30" s="31">
        <v>2218</v>
      </c>
      <c r="C30" s="10"/>
      <c r="D30" s="10">
        <v>-2218</v>
      </c>
      <c r="E30" s="10"/>
      <c r="F30" s="10"/>
      <c r="G30" s="10"/>
      <c r="H30" s="10">
        <f t="shared" si="1"/>
        <v>0</v>
      </c>
    </row>
    <row r="31" spans="1:8" ht="13.5">
      <c r="A31" s="27" t="s">
        <v>30</v>
      </c>
      <c r="B31" s="32">
        <v>9353</v>
      </c>
      <c r="C31" s="10"/>
      <c r="D31" s="10">
        <v>-9353</v>
      </c>
      <c r="E31" s="10"/>
      <c r="F31" s="10"/>
      <c r="G31" s="10"/>
      <c r="H31" s="10">
        <f aca="true" t="shared" si="2" ref="H31:H41">+B31+D31-F31</f>
        <v>0</v>
      </c>
    </row>
    <row r="32" spans="1:8" ht="13.5">
      <c r="A32" s="27" t="s">
        <v>31</v>
      </c>
      <c r="B32" s="31">
        <v>257</v>
      </c>
      <c r="C32" s="10"/>
      <c r="D32" s="10">
        <v>-256</v>
      </c>
      <c r="E32" s="10"/>
      <c r="F32" s="10"/>
      <c r="G32" s="10"/>
      <c r="H32" s="10">
        <f t="shared" si="2"/>
        <v>1</v>
      </c>
    </row>
    <row r="33" spans="1:8" ht="13.5">
      <c r="A33" s="27" t="s">
        <v>32</v>
      </c>
      <c r="B33" s="32">
        <v>0</v>
      </c>
      <c r="C33" s="10"/>
      <c r="D33" s="10">
        <v>98</v>
      </c>
      <c r="E33" s="10"/>
      <c r="F33" s="10">
        <v>99</v>
      </c>
      <c r="G33" s="10"/>
      <c r="H33" s="10">
        <f t="shared" si="2"/>
        <v>-1</v>
      </c>
    </row>
    <row r="34" spans="1:8" ht="13.5">
      <c r="A34" s="27" t="s">
        <v>33</v>
      </c>
      <c r="B34" s="31">
        <v>0</v>
      </c>
      <c r="C34" s="10"/>
      <c r="D34" s="10">
        <v>432</v>
      </c>
      <c r="E34" s="10"/>
      <c r="F34" s="10">
        <v>432</v>
      </c>
      <c r="G34" s="10"/>
      <c r="H34" s="10">
        <f t="shared" si="2"/>
        <v>0</v>
      </c>
    </row>
    <row r="35" spans="1:8" ht="13.5">
      <c r="A35" s="27" t="s">
        <v>34</v>
      </c>
      <c r="B35" s="32">
        <v>10595</v>
      </c>
      <c r="C35" s="10"/>
      <c r="D35" s="10">
        <v>-10595</v>
      </c>
      <c r="E35" s="10"/>
      <c r="F35" s="10"/>
      <c r="G35" s="10"/>
      <c r="H35" s="10">
        <f t="shared" si="2"/>
        <v>0</v>
      </c>
    </row>
    <row r="36" spans="1:8" ht="13.5">
      <c r="A36" s="27" t="s">
        <v>35</v>
      </c>
      <c r="B36" s="31">
        <v>0</v>
      </c>
      <c r="C36" s="10"/>
      <c r="D36" s="10">
        <v>17011</v>
      </c>
      <c r="E36" s="10"/>
      <c r="F36" s="10">
        <v>17011</v>
      </c>
      <c r="G36" s="10"/>
      <c r="H36" s="10">
        <f t="shared" si="2"/>
        <v>0</v>
      </c>
    </row>
    <row r="37" spans="1:8" ht="13.5">
      <c r="A37" s="27" t="s">
        <v>36</v>
      </c>
      <c r="B37" s="32">
        <v>1000</v>
      </c>
      <c r="C37" s="10"/>
      <c r="D37" s="10">
        <v>-1000</v>
      </c>
      <c r="E37" s="10"/>
      <c r="F37" s="10"/>
      <c r="G37" s="10"/>
      <c r="H37" s="10">
        <f t="shared" si="2"/>
        <v>0</v>
      </c>
    </row>
    <row r="38" spans="1:8" ht="13.5">
      <c r="A38" s="27" t="s">
        <v>37</v>
      </c>
      <c r="B38" s="31">
        <v>0</v>
      </c>
      <c r="C38" s="10"/>
      <c r="D38" s="10">
        <v>55299</v>
      </c>
      <c r="E38" s="10"/>
      <c r="F38" s="10">
        <v>55299</v>
      </c>
      <c r="G38" s="10"/>
      <c r="H38" s="10">
        <f t="shared" si="2"/>
        <v>0</v>
      </c>
    </row>
    <row r="39" spans="1:8" ht="13.5">
      <c r="A39" s="27" t="s">
        <v>38</v>
      </c>
      <c r="B39" s="32">
        <v>0</v>
      </c>
      <c r="C39" s="10"/>
      <c r="D39" s="10">
        <v>291</v>
      </c>
      <c r="E39" s="10"/>
      <c r="F39" s="10">
        <v>291</v>
      </c>
      <c r="G39" s="10"/>
      <c r="H39" s="10">
        <f t="shared" si="2"/>
        <v>0</v>
      </c>
    </row>
    <row r="40" spans="1:8" ht="13.5">
      <c r="A40" s="27" t="s">
        <v>39</v>
      </c>
      <c r="B40" s="31">
        <v>4795</v>
      </c>
      <c r="C40" s="10"/>
      <c r="D40" s="10">
        <v>-4764</v>
      </c>
      <c r="E40" s="10"/>
      <c r="F40" s="10">
        <v>31</v>
      </c>
      <c r="G40" s="10"/>
      <c r="H40" s="10">
        <f t="shared" si="2"/>
        <v>0</v>
      </c>
    </row>
    <row r="41" spans="1:8" ht="13.5">
      <c r="A41" s="27" t="s">
        <v>40</v>
      </c>
      <c r="B41" s="32">
        <v>0</v>
      </c>
      <c r="C41" s="10"/>
      <c r="D41" s="10">
        <v>173577</v>
      </c>
      <c r="E41" s="10"/>
      <c r="F41" s="10">
        <v>173577</v>
      </c>
      <c r="G41" s="10"/>
      <c r="H41" s="10">
        <f t="shared" si="2"/>
        <v>0</v>
      </c>
    </row>
    <row r="42" spans="1:8" ht="13.5">
      <c r="A42" s="27" t="s">
        <v>41</v>
      </c>
      <c r="B42" s="31">
        <v>0</v>
      </c>
      <c r="C42" s="10"/>
      <c r="D42" s="10">
        <v>3280</v>
      </c>
      <c r="E42" s="10"/>
      <c r="F42" s="10">
        <v>3280</v>
      </c>
      <c r="G42" s="10"/>
      <c r="H42" s="10">
        <f aca="true" t="shared" si="3" ref="H42:H53">+B42+D42-F42</f>
        <v>0</v>
      </c>
    </row>
    <row r="43" spans="1:8" ht="13.5">
      <c r="A43" s="27" t="s">
        <v>42</v>
      </c>
      <c r="B43" s="32">
        <v>0</v>
      </c>
      <c r="C43" s="10"/>
      <c r="D43" s="10">
        <v>353121</v>
      </c>
      <c r="E43" s="10"/>
      <c r="F43" s="10">
        <v>408634</v>
      </c>
      <c r="G43" s="10"/>
      <c r="H43" s="10">
        <f t="shared" si="3"/>
        <v>-55513</v>
      </c>
    </row>
    <row r="44" spans="1:8" ht="13.5">
      <c r="A44" s="27" t="s">
        <v>43</v>
      </c>
      <c r="B44" s="31">
        <v>-1</v>
      </c>
      <c r="C44" s="10"/>
      <c r="D44" s="10">
        <v>3357</v>
      </c>
      <c r="E44" s="10"/>
      <c r="F44" s="10">
        <v>3357</v>
      </c>
      <c r="G44" s="10"/>
      <c r="H44" s="10">
        <f t="shared" si="3"/>
        <v>-1</v>
      </c>
    </row>
    <row r="45" spans="1:8" ht="13.5">
      <c r="A45" s="27" t="s">
        <v>44</v>
      </c>
      <c r="B45" s="32">
        <v>4707</v>
      </c>
      <c r="C45" s="10"/>
      <c r="D45" s="10">
        <v>-3840</v>
      </c>
      <c r="E45" s="10"/>
      <c r="F45" s="10">
        <v>867</v>
      </c>
      <c r="G45" s="10"/>
      <c r="H45" s="10">
        <f t="shared" si="3"/>
        <v>0</v>
      </c>
    </row>
    <row r="46" spans="1:8" ht="13.5">
      <c r="A46" s="27" t="s">
        <v>45</v>
      </c>
      <c r="B46" s="31">
        <v>55000</v>
      </c>
      <c r="C46" s="10"/>
      <c r="D46" s="10"/>
      <c r="E46" s="10"/>
      <c r="F46" s="10">
        <v>21410</v>
      </c>
      <c r="G46" s="10"/>
      <c r="H46" s="10">
        <f t="shared" si="3"/>
        <v>33590</v>
      </c>
    </row>
    <row r="47" spans="1:8" ht="13.5">
      <c r="A47" s="27" t="s">
        <v>46</v>
      </c>
      <c r="B47" s="32">
        <v>55000</v>
      </c>
      <c r="C47" s="10"/>
      <c r="D47" s="10"/>
      <c r="E47" s="10"/>
      <c r="F47" s="10">
        <v>44348</v>
      </c>
      <c r="G47" s="10"/>
      <c r="H47" s="10">
        <f t="shared" si="3"/>
        <v>10652</v>
      </c>
    </row>
    <row r="48" spans="1:8" ht="13.5">
      <c r="A48" s="27" t="s">
        <v>47</v>
      </c>
      <c r="B48" s="31">
        <v>-10441</v>
      </c>
      <c r="C48" s="10"/>
      <c r="D48" s="10"/>
      <c r="E48" s="10"/>
      <c r="F48" s="10">
        <v>2324</v>
      </c>
      <c r="G48" s="10"/>
      <c r="H48" s="10">
        <f t="shared" si="3"/>
        <v>-12765</v>
      </c>
    </row>
    <row r="49" spans="1:8" ht="13.5">
      <c r="A49" s="27" t="s">
        <v>48</v>
      </c>
      <c r="B49" s="32">
        <v>2162</v>
      </c>
      <c r="C49" s="10"/>
      <c r="D49" s="10">
        <v>-1755</v>
      </c>
      <c r="E49" s="10"/>
      <c r="F49" s="10">
        <v>407</v>
      </c>
      <c r="G49" s="10"/>
      <c r="H49" s="10">
        <f t="shared" si="3"/>
        <v>0</v>
      </c>
    </row>
    <row r="50" spans="1:8" ht="13.5">
      <c r="A50" s="27" t="s">
        <v>49</v>
      </c>
      <c r="B50" s="31">
        <v>0</v>
      </c>
      <c r="C50" s="10"/>
      <c r="D50" s="10">
        <v>8351</v>
      </c>
      <c r="E50" s="10"/>
      <c r="F50" s="10">
        <v>8351</v>
      </c>
      <c r="G50" s="10"/>
      <c r="H50" s="10">
        <f t="shared" si="3"/>
        <v>0</v>
      </c>
    </row>
    <row r="51" spans="1:8" ht="13.5">
      <c r="A51" s="27" t="s">
        <v>50</v>
      </c>
      <c r="B51" s="32">
        <v>440000</v>
      </c>
      <c r="C51" s="10"/>
      <c r="D51" s="10"/>
      <c r="E51" s="10"/>
      <c r="F51" s="10">
        <v>373781</v>
      </c>
      <c r="G51" s="10"/>
      <c r="H51" s="10">
        <f t="shared" si="3"/>
        <v>66219</v>
      </c>
    </row>
    <row r="52" spans="1:8" ht="13.5">
      <c r="A52" s="27" t="s">
        <v>86</v>
      </c>
      <c r="B52" s="31">
        <v>0</v>
      </c>
      <c r="C52" s="10"/>
      <c r="D52" s="10">
        <v>6065</v>
      </c>
      <c r="E52" s="10"/>
      <c r="F52" s="10">
        <v>6065</v>
      </c>
      <c r="G52" s="10"/>
      <c r="H52" s="10">
        <f>+B52+D52-F52</f>
        <v>0</v>
      </c>
    </row>
    <row r="53" spans="1:8" ht="13.5">
      <c r="A53" s="27" t="s">
        <v>51</v>
      </c>
      <c r="B53" s="32">
        <v>175000</v>
      </c>
      <c r="C53" s="10"/>
      <c r="D53" s="10"/>
      <c r="E53" s="10"/>
      <c r="F53" s="10">
        <v>130767</v>
      </c>
      <c r="G53" s="10"/>
      <c r="H53" s="10">
        <f t="shared" si="3"/>
        <v>44233</v>
      </c>
    </row>
    <row r="54" spans="1:8" ht="13.5">
      <c r="A54" s="27" t="s">
        <v>53</v>
      </c>
      <c r="B54" s="31"/>
      <c r="C54" s="10"/>
      <c r="D54" s="10">
        <v>24499</v>
      </c>
      <c r="E54" s="10"/>
      <c r="F54" s="10">
        <v>24499</v>
      </c>
      <c r="G54" s="10"/>
      <c r="H54" s="10">
        <f aca="true" t="shared" si="4" ref="H54:H86">+B54+D54-F54</f>
        <v>0</v>
      </c>
    </row>
    <row r="55" spans="1:8" ht="13.5">
      <c r="A55" s="27" t="s">
        <v>54</v>
      </c>
      <c r="B55" s="32"/>
      <c r="C55" s="10"/>
      <c r="D55" s="10">
        <v>15212</v>
      </c>
      <c r="E55" s="10"/>
      <c r="F55" s="10">
        <v>15212</v>
      </c>
      <c r="G55" s="10"/>
      <c r="H55" s="10">
        <f t="shared" si="4"/>
        <v>0</v>
      </c>
    </row>
    <row r="56" spans="1:8" ht="13.5">
      <c r="A56" s="27" t="s">
        <v>55</v>
      </c>
      <c r="B56" s="31"/>
      <c r="C56" s="10"/>
      <c r="D56" s="10">
        <v>24544</v>
      </c>
      <c r="E56" s="10"/>
      <c r="F56" s="10">
        <v>24544</v>
      </c>
      <c r="G56" s="10"/>
      <c r="H56" s="10">
        <f t="shared" si="4"/>
        <v>0</v>
      </c>
    </row>
    <row r="57" spans="1:8" ht="13.5">
      <c r="A57" s="27" t="s">
        <v>56</v>
      </c>
      <c r="B57" s="32"/>
      <c r="C57" s="10"/>
      <c r="D57" s="10">
        <v>15006</v>
      </c>
      <c r="E57" s="10"/>
      <c r="F57" s="10">
        <v>15006</v>
      </c>
      <c r="G57" s="10"/>
      <c r="H57" s="10">
        <f t="shared" si="4"/>
        <v>0</v>
      </c>
    </row>
    <row r="58" spans="1:8" ht="13.5">
      <c r="A58" s="27" t="s">
        <v>57</v>
      </c>
      <c r="B58" s="31"/>
      <c r="C58" s="10"/>
      <c r="D58" s="10">
        <v>15000</v>
      </c>
      <c r="E58" s="10"/>
      <c r="F58" s="10">
        <v>13091</v>
      </c>
      <c r="G58" s="10"/>
      <c r="H58" s="10">
        <f t="shared" si="4"/>
        <v>1909</v>
      </c>
    </row>
    <row r="59" spans="1:8" ht="13.5">
      <c r="A59" s="27" t="s">
        <v>58</v>
      </c>
      <c r="B59" s="32"/>
      <c r="C59" s="10"/>
      <c r="D59" s="10">
        <v>9255</v>
      </c>
      <c r="E59" s="10"/>
      <c r="F59" s="10">
        <v>9255</v>
      </c>
      <c r="G59" s="10"/>
      <c r="H59" s="10">
        <f t="shared" si="4"/>
        <v>0</v>
      </c>
    </row>
    <row r="60" spans="1:8" ht="13.5">
      <c r="A60" s="27" t="s">
        <v>59</v>
      </c>
      <c r="B60" s="31"/>
      <c r="C60" s="10"/>
      <c r="D60" s="10">
        <v>33138</v>
      </c>
      <c r="E60" s="10"/>
      <c r="F60" s="10">
        <v>33142</v>
      </c>
      <c r="G60" s="10"/>
      <c r="H60" s="10">
        <f t="shared" si="4"/>
        <v>-4</v>
      </c>
    </row>
    <row r="61" spans="1:8" ht="13.5">
      <c r="A61" s="27" t="s">
        <v>60</v>
      </c>
      <c r="B61" s="32"/>
      <c r="C61" s="10"/>
      <c r="D61" s="10">
        <v>8454</v>
      </c>
      <c r="E61" s="10"/>
      <c r="F61" s="10">
        <v>8454</v>
      </c>
      <c r="G61" s="10"/>
      <c r="H61" s="10">
        <f t="shared" si="4"/>
        <v>0</v>
      </c>
    </row>
    <row r="62" spans="1:8" ht="13.5">
      <c r="A62" s="27" t="s">
        <v>61</v>
      </c>
      <c r="B62" s="31"/>
      <c r="C62" s="10"/>
      <c r="D62" s="10">
        <v>13300</v>
      </c>
      <c r="E62" s="10"/>
      <c r="F62" s="10">
        <v>7956</v>
      </c>
      <c r="G62" s="10"/>
      <c r="H62" s="10">
        <f t="shared" si="4"/>
        <v>5344</v>
      </c>
    </row>
    <row r="63" spans="1:8" ht="13.5">
      <c r="A63" s="27" t="s">
        <v>62</v>
      </c>
      <c r="B63" s="32"/>
      <c r="C63" s="10"/>
      <c r="D63" s="10">
        <v>21957</v>
      </c>
      <c r="E63" s="10"/>
      <c r="F63" s="10">
        <v>21957</v>
      </c>
      <c r="G63" s="10"/>
      <c r="H63" s="10">
        <f t="shared" si="4"/>
        <v>0</v>
      </c>
    </row>
    <row r="64" spans="1:8" ht="13.5">
      <c r="A64" s="27" t="s">
        <v>63</v>
      </c>
      <c r="B64" s="31"/>
      <c r="C64" s="10"/>
      <c r="D64" s="10">
        <v>12000</v>
      </c>
      <c r="E64" s="10"/>
      <c r="F64" s="10">
        <v>9719</v>
      </c>
      <c r="G64" s="10"/>
      <c r="H64" s="10">
        <f t="shared" si="4"/>
        <v>2281</v>
      </c>
    </row>
    <row r="65" spans="1:8" ht="13.5">
      <c r="A65" s="27" t="s">
        <v>64</v>
      </c>
      <c r="B65" s="32"/>
      <c r="C65" s="10"/>
      <c r="D65" s="10">
        <v>96980</v>
      </c>
      <c r="E65" s="10"/>
      <c r="F65" s="10">
        <v>96980</v>
      </c>
      <c r="G65" s="10"/>
      <c r="H65" s="10">
        <f t="shared" si="4"/>
        <v>0</v>
      </c>
    </row>
    <row r="66" spans="1:8" ht="13.5">
      <c r="A66" s="27" t="s">
        <v>65</v>
      </c>
      <c r="B66" s="31"/>
      <c r="C66" s="10"/>
      <c r="D66" s="10">
        <v>27570</v>
      </c>
      <c r="E66" s="10"/>
      <c r="F66" s="10">
        <v>24975</v>
      </c>
      <c r="G66" s="10"/>
      <c r="H66" s="10">
        <f t="shared" si="4"/>
        <v>2595</v>
      </c>
    </row>
    <row r="67" spans="1:8" ht="13.5">
      <c r="A67" s="27" t="s">
        <v>66</v>
      </c>
      <c r="B67" s="32"/>
      <c r="C67" s="10"/>
      <c r="D67" s="10">
        <v>10000</v>
      </c>
      <c r="E67" s="10"/>
      <c r="F67" s="10">
        <v>6796</v>
      </c>
      <c r="G67" s="10"/>
      <c r="H67" s="10">
        <f t="shared" si="4"/>
        <v>3204</v>
      </c>
    </row>
    <row r="68" spans="1:8" ht="13.5">
      <c r="A68" s="27" t="s">
        <v>67</v>
      </c>
      <c r="B68" s="31"/>
      <c r="C68" s="10"/>
      <c r="D68" s="10">
        <v>15000</v>
      </c>
      <c r="E68" s="10"/>
      <c r="F68" s="10">
        <v>8290</v>
      </c>
      <c r="G68" s="10"/>
      <c r="H68" s="10">
        <f t="shared" si="4"/>
        <v>6710</v>
      </c>
    </row>
    <row r="69" spans="1:8" ht="13.5">
      <c r="A69" s="27" t="s">
        <v>68</v>
      </c>
      <c r="B69" s="32"/>
      <c r="C69" s="10"/>
      <c r="D69" s="10">
        <v>60000</v>
      </c>
      <c r="E69" s="10"/>
      <c r="F69" s="10">
        <v>16316</v>
      </c>
      <c r="G69" s="10"/>
      <c r="H69" s="10">
        <f t="shared" si="4"/>
        <v>43684</v>
      </c>
    </row>
    <row r="70" spans="1:8" ht="13.5">
      <c r="A70" s="27" t="s">
        <v>69</v>
      </c>
      <c r="B70" s="31"/>
      <c r="C70" s="10"/>
      <c r="D70" s="10">
        <v>17000</v>
      </c>
      <c r="E70" s="10"/>
      <c r="F70" s="10"/>
      <c r="G70" s="10"/>
      <c r="H70" s="10">
        <f t="shared" si="4"/>
        <v>17000</v>
      </c>
    </row>
    <row r="71" spans="1:8" ht="13.5">
      <c r="A71" s="27" t="s">
        <v>70</v>
      </c>
      <c r="B71" s="32"/>
      <c r="C71" s="10"/>
      <c r="D71" s="10">
        <v>20000</v>
      </c>
      <c r="E71" s="10"/>
      <c r="F71" s="10">
        <v>31654</v>
      </c>
      <c r="G71" s="10"/>
      <c r="H71" s="10">
        <f t="shared" si="4"/>
        <v>-11654</v>
      </c>
    </row>
    <row r="72" spans="1:8" ht="13.5">
      <c r="A72" s="27" t="s">
        <v>71</v>
      </c>
      <c r="B72" s="31"/>
      <c r="C72" s="10"/>
      <c r="D72" s="10"/>
      <c r="E72" s="10"/>
      <c r="F72" s="10">
        <v>24563</v>
      </c>
      <c r="G72" s="10"/>
      <c r="H72" s="10">
        <f t="shared" si="4"/>
        <v>-24563</v>
      </c>
    </row>
    <row r="73" spans="1:8" ht="13.5">
      <c r="A73" s="27" t="s">
        <v>72</v>
      </c>
      <c r="B73" s="32"/>
      <c r="C73" s="10"/>
      <c r="D73" s="10">
        <v>22286</v>
      </c>
      <c r="E73" s="10"/>
      <c r="F73" s="10">
        <v>22286</v>
      </c>
      <c r="G73" s="10"/>
      <c r="H73" s="10">
        <f t="shared" si="4"/>
        <v>0</v>
      </c>
    </row>
    <row r="74" spans="1:8" ht="13.5">
      <c r="A74" s="27" t="s">
        <v>73</v>
      </c>
      <c r="B74" s="31"/>
      <c r="C74" s="10"/>
      <c r="D74" s="10">
        <v>1059</v>
      </c>
      <c r="E74" s="10"/>
      <c r="F74" s="10">
        <v>1059</v>
      </c>
      <c r="G74" s="10"/>
      <c r="H74" s="10">
        <f t="shared" si="4"/>
        <v>0</v>
      </c>
    </row>
    <row r="75" spans="1:8" ht="13.5">
      <c r="A75" s="27" t="s">
        <v>74</v>
      </c>
      <c r="B75" s="32"/>
      <c r="C75" s="10"/>
      <c r="D75" s="10">
        <v>6408</v>
      </c>
      <c r="E75" s="10"/>
      <c r="F75" s="10">
        <v>6408</v>
      </c>
      <c r="G75" s="10"/>
      <c r="H75" s="10">
        <f t="shared" si="4"/>
        <v>0</v>
      </c>
    </row>
    <row r="76" spans="1:8" ht="13.5">
      <c r="A76" s="27" t="s">
        <v>75</v>
      </c>
      <c r="B76" s="31"/>
      <c r="C76" s="10"/>
      <c r="D76" s="10">
        <v>61342</v>
      </c>
      <c r="E76" s="10"/>
      <c r="F76" s="10">
        <v>61342</v>
      </c>
      <c r="G76" s="10"/>
      <c r="H76" s="10">
        <f t="shared" si="4"/>
        <v>0</v>
      </c>
    </row>
    <row r="77" spans="1:8" ht="13.5">
      <c r="A77" s="27" t="s">
        <v>76</v>
      </c>
      <c r="B77" s="32"/>
      <c r="C77" s="10"/>
      <c r="D77" s="10">
        <v>17494</v>
      </c>
      <c r="E77" s="10"/>
      <c r="F77" s="10">
        <v>17494</v>
      </c>
      <c r="G77" s="10"/>
      <c r="H77" s="10">
        <f t="shared" si="4"/>
        <v>0</v>
      </c>
    </row>
    <row r="78" spans="1:8" ht="13.5">
      <c r="A78" s="27" t="s">
        <v>77</v>
      </c>
      <c r="B78" s="31"/>
      <c r="C78" s="10"/>
      <c r="D78" s="10">
        <v>3601</v>
      </c>
      <c r="E78" s="10"/>
      <c r="F78" s="10">
        <v>3601</v>
      </c>
      <c r="G78" s="10"/>
      <c r="H78" s="10">
        <f t="shared" si="4"/>
        <v>0</v>
      </c>
    </row>
    <row r="79" spans="1:8" ht="13.5">
      <c r="A79" s="27" t="s">
        <v>78</v>
      </c>
      <c r="B79" s="32"/>
      <c r="C79" s="10"/>
      <c r="D79" s="10">
        <v>845</v>
      </c>
      <c r="E79" s="10"/>
      <c r="F79" s="10">
        <v>845</v>
      </c>
      <c r="G79" s="10"/>
      <c r="H79" s="10">
        <f t="shared" si="4"/>
        <v>0</v>
      </c>
    </row>
    <row r="80" spans="1:8" ht="13.5">
      <c r="A80" s="27" t="s">
        <v>79</v>
      </c>
      <c r="B80" s="31"/>
      <c r="C80" s="10"/>
      <c r="D80" s="10">
        <v>15723</v>
      </c>
      <c r="E80" s="10"/>
      <c r="F80" s="10">
        <v>15723</v>
      </c>
      <c r="G80" s="10"/>
      <c r="H80" s="10">
        <f t="shared" si="4"/>
        <v>0</v>
      </c>
    </row>
    <row r="81" spans="1:8" ht="13.5">
      <c r="A81" s="27" t="s">
        <v>80</v>
      </c>
      <c r="B81" s="32"/>
      <c r="C81" s="10"/>
      <c r="D81" s="10">
        <v>17536</v>
      </c>
      <c r="E81" s="10"/>
      <c r="F81" s="10">
        <v>17536</v>
      </c>
      <c r="G81" s="10"/>
      <c r="H81" s="10">
        <f t="shared" si="4"/>
        <v>0</v>
      </c>
    </row>
    <row r="82" spans="1:8" ht="13.5">
      <c r="A82" s="27" t="s">
        <v>81</v>
      </c>
      <c r="B82" s="31"/>
      <c r="C82" s="10"/>
      <c r="D82" s="10">
        <v>10366</v>
      </c>
      <c r="E82" s="10"/>
      <c r="F82" s="10">
        <v>10366</v>
      </c>
      <c r="G82" s="10"/>
      <c r="H82" s="10">
        <f t="shared" si="4"/>
        <v>0</v>
      </c>
    </row>
    <row r="83" spans="1:8" ht="13.5">
      <c r="A83" s="27" t="s">
        <v>82</v>
      </c>
      <c r="B83" s="32"/>
      <c r="C83" s="10"/>
      <c r="D83" s="10">
        <v>3867</v>
      </c>
      <c r="E83" s="10"/>
      <c r="F83" s="10">
        <v>3867</v>
      </c>
      <c r="G83" s="10"/>
      <c r="H83" s="10">
        <f t="shared" si="4"/>
        <v>0</v>
      </c>
    </row>
    <row r="84" spans="1:8" ht="13.5">
      <c r="A84" s="27" t="s">
        <v>83</v>
      </c>
      <c r="B84" s="31"/>
      <c r="C84" s="10"/>
      <c r="D84" s="10"/>
      <c r="E84" s="10"/>
      <c r="F84" s="10">
        <v>271</v>
      </c>
      <c r="G84" s="10"/>
      <c r="H84" s="10">
        <f t="shared" si="4"/>
        <v>-271</v>
      </c>
    </row>
    <row r="85" spans="1:8" ht="13.5">
      <c r="A85" s="27" t="s">
        <v>84</v>
      </c>
      <c r="B85" s="32"/>
      <c r="C85" s="10"/>
      <c r="D85" s="10">
        <v>137824</v>
      </c>
      <c r="E85" s="10"/>
      <c r="F85" s="10">
        <v>37824</v>
      </c>
      <c r="G85" s="10"/>
      <c r="H85" s="10">
        <f t="shared" si="4"/>
        <v>100000</v>
      </c>
    </row>
    <row r="86" spans="1:8" ht="13.5">
      <c r="A86" s="27" t="s">
        <v>85</v>
      </c>
      <c r="B86" s="31"/>
      <c r="C86" s="10"/>
      <c r="D86" s="10">
        <v>25000</v>
      </c>
      <c r="E86" s="10"/>
      <c r="F86" s="10">
        <v>4489</v>
      </c>
      <c r="G86" s="10"/>
      <c r="H86" s="10">
        <f t="shared" si="4"/>
        <v>20511</v>
      </c>
    </row>
    <row r="87" spans="1:8" ht="13.5">
      <c r="A87" s="10" t="s">
        <v>8</v>
      </c>
      <c r="B87" s="22">
        <f>SUM(B15:B86)</f>
        <v>2846058</v>
      </c>
      <c r="C87" s="10"/>
      <c r="D87" s="15">
        <f>SUM(D14:D86)</f>
        <v>2912565</v>
      </c>
      <c r="E87" s="10"/>
      <c r="F87" s="15">
        <f>SUM(F14:F86)</f>
        <v>4085692</v>
      </c>
      <c r="G87" s="10"/>
      <c r="H87" s="15">
        <f>SUM(H14:H86)</f>
        <v>1672931</v>
      </c>
    </row>
    <row r="88" spans="1:8" ht="13.5">
      <c r="A88" s="10" t="s">
        <v>9</v>
      </c>
      <c r="B88" s="23">
        <f>+B87</f>
        <v>2846058</v>
      </c>
      <c r="C88" s="10"/>
      <c r="D88" s="16">
        <f>+D87</f>
        <v>2912565</v>
      </c>
      <c r="E88" s="10"/>
      <c r="F88" s="16">
        <f>+F87</f>
        <v>4085692</v>
      </c>
      <c r="G88" s="10"/>
      <c r="H88" s="17">
        <f>+B88+D88-F88</f>
        <v>1672931</v>
      </c>
    </row>
    <row r="89" spans="1:8" ht="13.5">
      <c r="A89" s="10"/>
      <c r="B89" s="24"/>
      <c r="C89" s="10"/>
      <c r="D89" s="10"/>
      <c r="E89" s="10"/>
      <c r="F89" s="10"/>
      <c r="G89" s="10"/>
      <c r="H89" s="10"/>
    </row>
    <row r="90" spans="1:8" ht="13.5">
      <c r="A90" s="10" t="s">
        <v>5</v>
      </c>
      <c r="B90" s="24"/>
      <c r="C90" s="14"/>
      <c r="D90" s="10"/>
      <c r="E90" s="10"/>
      <c r="F90" s="10"/>
      <c r="G90" s="10"/>
      <c r="H90" s="10"/>
    </row>
    <row r="91" spans="1:9" ht="13.5">
      <c r="A91" s="10" t="s">
        <v>26</v>
      </c>
      <c r="B91" s="24">
        <v>2287752</v>
      </c>
      <c r="C91" s="14"/>
      <c r="D91" s="10"/>
      <c r="E91" s="10"/>
      <c r="F91" s="10"/>
      <c r="G91" s="10"/>
      <c r="H91" s="10">
        <f>+B91+D91-F91</f>
        <v>2287752</v>
      </c>
      <c r="I91" s="20"/>
    </row>
    <row r="92" spans="1:8" ht="13.5">
      <c r="A92" s="10" t="s">
        <v>27</v>
      </c>
      <c r="B92" s="24">
        <v>1196</v>
      </c>
      <c r="C92" s="14"/>
      <c r="D92" s="10">
        <v>-2880</v>
      </c>
      <c r="E92" s="10"/>
      <c r="F92" s="10"/>
      <c r="G92" s="10"/>
      <c r="H92" s="10">
        <f>+B92+D92-F92</f>
        <v>-1684</v>
      </c>
    </row>
    <row r="93" spans="1:8" ht="13.5">
      <c r="A93" s="10" t="s">
        <v>7</v>
      </c>
      <c r="B93" s="22">
        <f>SUM(B91:B92)</f>
        <v>2288948</v>
      </c>
      <c r="C93" s="10"/>
      <c r="D93" s="15">
        <f>SUM(D91:D92)</f>
        <v>-2880</v>
      </c>
      <c r="E93" s="15">
        <f>SUM(E91:E92)</f>
        <v>0</v>
      </c>
      <c r="F93" s="15">
        <f>SUM(F91:F92)</f>
        <v>0</v>
      </c>
      <c r="G93" s="15"/>
      <c r="H93" s="15">
        <f>SUM(H91:H92)</f>
        <v>2286068</v>
      </c>
    </row>
    <row r="94" spans="1:8" ht="13.5">
      <c r="A94" s="10"/>
      <c r="B94" s="25"/>
      <c r="C94" s="10"/>
      <c r="D94" s="12"/>
      <c r="E94" s="10"/>
      <c r="F94" s="12"/>
      <c r="G94" s="10"/>
      <c r="H94" s="12"/>
    </row>
    <row r="95" spans="1:8" ht="14.25" thickBot="1">
      <c r="A95" s="10" t="s">
        <v>6</v>
      </c>
      <c r="B95" s="26">
        <f>+B88+B93</f>
        <v>5135006</v>
      </c>
      <c r="C95" s="10"/>
      <c r="D95" s="18">
        <f>+D88+D93</f>
        <v>2909685</v>
      </c>
      <c r="E95" s="10"/>
      <c r="F95" s="18">
        <f>+F88+F93</f>
        <v>4085692</v>
      </c>
      <c r="G95" s="10"/>
      <c r="H95" s="18">
        <f>+H88+H93</f>
        <v>3958999</v>
      </c>
    </row>
    <row r="96" spans="1:8" ht="14.25" thickTop="1">
      <c r="A96" s="10"/>
      <c r="B96" s="10"/>
      <c r="C96" s="10"/>
      <c r="D96" s="10"/>
      <c r="E96" s="10"/>
      <c r="F96" s="10"/>
      <c r="G96" s="10"/>
      <c r="H96" s="10"/>
    </row>
    <row r="97" spans="1:8" ht="13.5">
      <c r="A97" s="10"/>
      <c r="B97" s="10"/>
      <c r="C97" s="10"/>
      <c r="D97" s="10"/>
      <c r="E97" s="10"/>
      <c r="F97" s="10"/>
      <c r="G97" s="10"/>
      <c r="H97" s="10"/>
    </row>
    <row r="98" spans="1:8" ht="13.5">
      <c r="A98" s="10"/>
      <c r="B98" s="10"/>
      <c r="C98" s="10"/>
      <c r="D98" s="10"/>
      <c r="E98" s="10"/>
      <c r="F98" s="10"/>
      <c r="G98" s="10"/>
      <c r="H98" s="10"/>
    </row>
    <row r="99" spans="1:8" ht="13.5">
      <c r="A99" s="10"/>
      <c r="B99" s="10"/>
      <c r="C99" s="10"/>
      <c r="D99" s="10"/>
      <c r="E99" s="10"/>
      <c r="F99" s="10"/>
      <c r="G99" s="10"/>
      <c r="H99" s="10"/>
    </row>
    <row r="100" spans="1:8" ht="13.5">
      <c r="A100" s="10"/>
      <c r="B100" s="10"/>
      <c r="C100" s="10"/>
      <c r="D100" s="10"/>
      <c r="E100" s="10"/>
      <c r="F100" s="10"/>
      <c r="G100" s="10"/>
      <c r="H100" s="10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3" t="s">
        <v>2</v>
      </c>
      <c r="B102" s="1"/>
      <c r="C102" s="1"/>
      <c r="D102" s="1"/>
      <c r="E102" s="1"/>
      <c r="F102" s="1"/>
      <c r="G102" s="1"/>
      <c r="H102" s="1"/>
    </row>
    <row r="103" spans="1:8" ht="12.75">
      <c r="A103" s="3" t="s">
        <v>2</v>
      </c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</sheetData>
  <sheetProtection/>
  <mergeCells count="5">
    <mergeCell ref="B6:H6"/>
    <mergeCell ref="A1:A8"/>
    <mergeCell ref="C4:G4"/>
    <mergeCell ref="B3:H3"/>
    <mergeCell ref="B5:H5"/>
  </mergeCells>
  <conditionalFormatting sqref="B87:H95 B12:B14 A12:A95 C12:H86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20" horizontalDpi="600" verticalDpi="600" orientation="portrait" scale="92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Jcham4</cp:lastModifiedBy>
  <cp:lastPrinted>2010-01-27T04:08:02Z</cp:lastPrinted>
  <dcterms:created xsi:type="dcterms:W3CDTF">2004-07-20T19:35:16Z</dcterms:created>
  <dcterms:modified xsi:type="dcterms:W3CDTF">2011-11-22T18:06:50Z</dcterms:modified>
  <cp:category/>
  <cp:version/>
  <cp:contentType/>
  <cp:contentStatus/>
</cp:coreProperties>
</file>