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Sheet'!$A$1:$D$46</definedName>
    <definedName name="_xlnm.Print_Area" localSheetId="1">'Operating'!$A$1:$W$33</definedName>
  </definedNames>
  <calcPr fullCalcOnLoad="1"/>
</workbook>
</file>

<file path=xl/sharedStrings.xml><?xml version="1.0" encoding="utf-8"?>
<sst xmlns="http://schemas.openxmlformats.org/spreadsheetml/2006/main" count="74" uniqueCount="69">
  <si>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</si>
  <si>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</si>
  <si>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</si>
  <si>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</si>
  <si>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</si>
  <si>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</si>
  <si>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</si>
  <si>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</si>
  <si>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</si>
  <si>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</si>
  <si>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</si>
  <si>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</si>
  <si>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</si>
  <si>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</si>
  <si>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</si>
  <si>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</si>
  <si>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</si>
  <si>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</si>
  <si>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</si>
  <si>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</si>
  <si>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</si>
  <si>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</si>
  <si>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>LSU UNION</t>
  </si>
  <si>
    <t xml:space="preserve">    Inventories</t>
  </si>
  <si>
    <t xml:space="preserve">    Deferred revenue</t>
  </si>
  <si>
    <t xml:space="preserve">        Equipment purchases</t>
  </si>
  <si>
    <t>Sales &amp;</t>
  </si>
  <si>
    <t>Services</t>
  </si>
  <si>
    <t>Fee</t>
  </si>
  <si>
    <t>Allocations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</si>
  <si>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</si>
  <si>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</si>
  <si>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</si>
  <si>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</si>
  <si>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</si>
  <si>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</si>
  <si>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</si>
  <si>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</si>
  <si>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</si>
  <si>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</si>
  <si>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</si>
  <si>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</si>
  <si>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</si>
  <si>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</si>
  <si>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</si>
  <si>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Bookstore contract</t>
  </si>
  <si>
    <t xml:space="preserve">    Debt service</t>
  </si>
  <si>
    <t xml:space="preserve">    Food service contract</t>
  </si>
  <si>
    <t xml:space="preserve">    Support for university</t>
  </si>
  <si>
    <t xml:space="preserve">    Union renovation fees</t>
  </si>
  <si>
    <t xml:space="preserve">        Total management services</t>
  </si>
  <si>
    <t>Barber shop</t>
  </si>
  <si>
    <t>Creative arts &amp; gallery</t>
  </si>
  <si>
    <t>Games area</t>
  </si>
  <si>
    <t>Information &amp; copy center</t>
  </si>
  <si>
    <t>Programs</t>
  </si>
  <si>
    <t xml:space="preserve">    Performing arts</t>
  </si>
  <si>
    <t>Theatre &amp; box office</t>
  </si>
  <si>
    <t xml:space="preserve">    Total</t>
  </si>
  <si>
    <t>Programs - campus departments</t>
  </si>
  <si>
    <t xml:space="preserve">        Other deductions</t>
  </si>
  <si>
    <t xml:space="preserve">        Other additions</t>
  </si>
  <si>
    <t xml:space="preserve">    Administrative charge</t>
  </si>
  <si>
    <t xml:space="preserve">    Interest on investments</t>
  </si>
  <si>
    <t xml:space="preserve">    Deferred charges and prepaid expenses</t>
  </si>
  <si>
    <t xml:space="preserve">        Net transfers to plant fund</t>
  </si>
  <si>
    <t xml:space="preserve">            Total equipment renewals and replacements</t>
  </si>
  <si>
    <t xml:space="preserve">    Administration &amp; building services</t>
  </si>
  <si>
    <t xml:space="preserve">    Management services distribution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</si>
</sst>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37" fontId="4" fillId="0" borderId="0" xfId="59" applyFont="1" applyFill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0</xdr:col>
      <xdr:colOff>2028825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6"/>
  <sheetViews>
    <sheetView zoomScalePageLayoutView="0" workbookViewId="0" topLeftCell="A21">
      <selection activeCell="A44" sqref="A44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5" t="s">
        <v>22</v>
      </c>
      <c r="C3" s="35"/>
      <c r="D3" s="35"/>
    </row>
    <row r="4" spans="2:4" ht="9" customHeight="1">
      <c r="B4" s="1"/>
      <c r="C4" s="2"/>
      <c r="D4" s="3"/>
    </row>
    <row r="5" spans="2:4" ht="15.75">
      <c r="B5" s="36" t="s">
        <v>2</v>
      </c>
      <c r="C5" s="36"/>
      <c r="D5" s="36"/>
    </row>
    <row r="6" spans="2:4" ht="15.75">
      <c r="B6" s="36" t="s">
        <v>3</v>
      </c>
      <c r="C6" s="36"/>
      <c r="D6" s="36"/>
    </row>
    <row r="10" spans="1:4" ht="15.75">
      <c r="A10" s="12" t="s">
        <v>4</v>
      </c>
      <c r="B10" s="12"/>
      <c r="C10" s="13"/>
      <c r="D10" s="12"/>
    </row>
    <row r="11" spans="1:4" ht="15.75">
      <c r="A11" s="12" t="s">
        <v>5</v>
      </c>
      <c r="B11" s="12"/>
      <c r="C11" s="14"/>
      <c r="D11" s="15">
        <v>6243236</v>
      </c>
    </row>
    <row r="12" spans="1:4" ht="15.75">
      <c r="A12" s="12" t="s">
        <v>20</v>
      </c>
      <c r="B12" s="12"/>
      <c r="C12" s="14"/>
      <c r="D12" s="28">
        <v>34555</v>
      </c>
    </row>
    <row r="13" spans="1:4" ht="15.75">
      <c r="A13" s="12" t="s">
        <v>23</v>
      </c>
      <c r="B13" s="12"/>
      <c r="C13" s="14"/>
      <c r="D13" s="28">
        <v>3003</v>
      </c>
    </row>
    <row r="14" spans="1:4" ht="15.75">
      <c r="A14" s="12" t="s">
        <v>64</v>
      </c>
      <c r="B14" s="12"/>
      <c r="C14" s="14"/>
      <c r="D14" s="28">
        <v>1294</v>
      </c>
    </row>
    <row r="15" spans="1:4" ht="15.75">
      <c r="A15" s="12" t="s">
        <v>6</v>
      </c>
      <c r="B15" s="12"/>
      <c r="C15" s="16"/>
      <c r="D15" s="17">
        <f>SUM(D11:D14)</f>
        <v>6282088</v>
      </c>
    </row>
    <row r="16" spans="1:4" ht="15.75">
      <c r="A16" s="12"/>
      <c r="B16" s="12"/>
      <c r="C16" s="16"/>
      <c r="D16" s="16"/>
    </row>
    <row r="17" spans="1:4" ht="15.75">
      <c r="A17" s="12" t="s">
        <v>7</v>
      </c>
      <c r="B17" s="12"/>
      <c r="C17" s="16"/>
      <c r="D17" s="16"/>
    </row>
    <row r="18" spans="1:4" ht="15.75">
      <c r="A18" s="12" t="s">
        <v>8</v>
      </c>
      <c r="B18" s="12"/>
      <c r="C18" s="16"/>
      <c r="D18" s="16">
        <v>31638</v>
      </c>
    </row>
    <row r="19" spans="1:4" ht="15.75">
      <c r="A19" s="12" t="s">
        <v>24</v>
      </c>
      <c r="B19" s="12"/>
      <c r="C19" s="16"/>
      <c r="D19" s="16">
        <v>474092</v>
      </c>
    </row>
    <row r="20" spans="1:4" ht="15.75">
      <c r="A20" s="12" t="s">
        <v>9</v>
      </c>
      <c r="B20" s="12"/>
      <c r="C20" s="16"/>
      <c r="D20" s="17">
        <f>SUM(D18:D19)</f>
        <v>505730</v>
      </c>
    </row>
    <row r="21" spans="1:4" ht="15.75">
      <c r="A21" s="12"/>
      <c r="B21" s="12"/>
      <c r="C21" s="16"/>
      <c r="D21" s="18"/>
    </row>
    <row r="22" spans="1:4" ht="16.5" thickBot="1">
      <c r="A22" s="12" t="s">
        <v>10</v>
      </c>
      <c r="B22" s="12"/>
      <c r="C22" s="16"/>
      <c r="D22" s="19">
        <f>D15-D20</f>
        <v>5776358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6" t="s">
        <v>11</v>
      </c>
      <c r="C26" s="36"/>
      <c r="D26" s="36"/>
    </row>
    <row r="27" spans="1:4" ht="15.75">
      <c r="A27" s="6"/>
      <c r="B27" s="36" t="s">
        <v>1</v>
      </c>
      <c r="C27" s="36"/>
      <c r="D27" s="36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12</v>
      </c>
      <c r="B30" s="12"/>
      <c r="C30" s="16"/>
      <c r="D30" s="18"/>
    </row>
    <row r="31" spans="1:4" ht="15.75">
      <c r="A31" s="12" t="s">
        <v>13</v>
      </c>
      <c r="B31" s="12"/>
      <c r="C31" s="16"/>
      <c r="D31" s="18"/>
    </row>
    <row r="32" spans="1:4" ht="15.75">
      <c r="A32" s="12" t="s">
        <v>14</v>
      </c>
      <c r="B32" s="12"/>
      <c r="C32" s="16"/>
      <c r="D32" s="20">
        <v>5844433</v>
      </c>
    </row>
    <row r="33" spans="1:4" ht="15.75">
      <c r="A33" s="12" t="s">
        <v>15</v>
      </c>
      <c r="B33" s="12"/>
      <c r="C33" s="16"/>
      <c r="D33" s="16">
        <v>448946</v>
      </c>
    </row>
    <row r="34" spans="1:4" ht="15.75">
      <c r="A34" s="12" t="s">
        <v>65</v>
      </c>
      <c r="B34" s="12"/>
      <c r="C34" s="16"/>
      <c r="D34" s="16">
        <v>-708000</v>
      </c>
    </row>
    <row r="35" spans="1:4" ht="15.75">
      <c r="A35" s="12" t="s">
        <v>60</v>
      </c>
      <c r="B35" s="12"/>
      <c r="C35" s="16"/>
      <c r="D35" s="16">
        <v>-24595</v>
      </c>
    </row>
    <row r="36" spans="1:4" ht="15.75">
      <c r="A36" s="12" t="s">
        <v>16</v>
      </c>
      <c r="B36" s="12"/>
      <c r="C36" s="16"/>
      <c r="D36" s="17">
        <f>SUM(D32:D35)</f>
        <v>5560784</v>
      </c>
    </row>
    <row r="37" spans="1:4" ht="15.75">
      <c r="A37" s="12"/>
      <c r="B37" s="12"/>
      <c r="C37" s="16"/>
      <c r="D37" s="16"/>
    </row>
    <row r="38" spans="1:4" ht="15.75">
      <c r="A38" s="12" t="s">
        <v>17</v>
      </c>
      <c r="B38" s="12"/>
      <c r="C38" s="16"/>
      <c r="D38" s="16"/>
    </row>
    <row r="39" spans="1:4" ht="15.75">
      <c r="A39" s="12" t="s">
        <v>14</v>
      </c>
      <c r="B39" s="12"/>
      <c r="C39" s="16"/>
      <c r="D39" s="16">
        <v>191137</v>
      </c>
    </row>
    <row r="40" spans="1:4" ht="15.75">
      <c r="A40" s="12" t="s">
        <v>18</v>
      </c>
      <c r="B40" s="12"/>
      <c r="C40" s="16"/>
      <c r="D40" s="16">
        <v>7365</v>
      </c>
    </row>
    <row r="41" spans="1:4" ht="15.75">
      <c r="A41" s="12" t="s">
        <v>25</v>
      </c>
      <c r="B41" s="12"/>
      <c r="C41" s="16"/>
      <c r="D41" s="16">
        <v>-7523</v>
      </c>
    </row>
    <row r="42" spans="1:4" ht="15.75">
      <c r="A42" s="12" t="s">
        <v>61</v>
      </c>
      <c r="B42" s="12"/>
      <c r="C42" s="16"/>
      <c r="D42" s="16">
        <v>24595</v>
      </c>
    </row>
    <row r="43" spans="1:4" ht="15.75">
      <c r="A43" s="12" t="s">
        <v>66</v>
      </c>
      <c r="B43" s="12"/>
      <c r="C43" s="16"/>
      <c r="D43" s="21">
        <f>SUM(D39:D42)</f>
        <v>215574</v>
      </c>
    </row>
    <row r="44" spans="1:4" ht="15.75">
      <c r="A44" s="12"/>
      <c r="B44" s="12"/>
      <c r="C44" s="13"/>
      <c r="D44" s="16"/>
    </row>
    <row r="45" spans="1:4" ht="16.5" thickBot="1">
      <c r="A45" s="12" t="s">
        <v>19</v>
      </c>
      <c r="B45" s="12"/>
      <c r="C45" s="16"/>
      <c r="D45" s="22">
        <f>D36+D43</f>
        <v>5776358</v>
      </c>
    </row>
    <row r="46" spans="1:4" ht="16.5" thickTop="1">
      <c r="A46" s="10"/>
      <c r="B46" s="6"/>
      <c r="C46" s="7"/>
      <c r="D46" s="11"/>
    </row>
  </sheetData>
  <sheetProtection/>
  <mergeCells count="5">
    <mergeCell ref="B3:D3"/>
    <mergeCell ref="B5:D5"/>
    <mergeCell ref="B6:D6"/>
    <mergeCell ref="B26:D26"/>
    <mergeCell ref="B27:D27"/>
  </mergeCells>
  <conditionalFormatting sqref="A10:D22 A30:D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4.140625" style="5" bestFit="1" customWidth="1"/>
    <col min="2" max="2" width="1.7109375" style="4" customWidth="1"/>
    <col min="3" max="3" width="12.28125" style="4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2" width="1.7109375" style="4" customWidth="1"/>
    <col min="13" max="13" width="12.28125" style="4" customWidth="1"/>
    <col min="14" max="14" width="1.7109375" style="4" customWidth="1"/>
    <col min="15" max="15" width="12.28125" style="4" customWidth="1"/>
    <col min="16" max="16" width="1.7109375" style="4" customWidth="1"/>
    <col min="17" max="17" width="12.28125" style="4" customWidth="1"/>
    <col min="18" max="18" width="1.7109375" style="4" customWidth="1"/>
    <col min="19" max="19" width="12.28125" style="4" customWidth="1"/>
    <col min="20" max="20" width="1.7109375" style="4" customWidth="1"/>
    <col min="21" max="21" width="12.28125" style="4" bestFit="1" customWidth="1"/>
    <col min="22" max="22" width="1.7109375" style="4" customWidth="1"/>
    <col min="23" max="23" width="12.28125" style="4" bestFit="1" customWidth="1"/>
    <col min="24" max="16384" width="9.140625" style="4" customWidth="1"/>
  </cols>
  <sheetData>
    <row r="2" ht="13.5"/>
    <row r="3" spans="3:23" ht="16.5">
      <c r="C3" s="35" t="s">
        <v>22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3:23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3:23" ht="15.75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3:23" ht="15.75">
      <c r="C6" s="36" t="s">
        <v>1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s="10" customFormat="1" ht="15.75">
      <c r="B9" s="26"/>
      <c r="C9" s="37" t="s">
        <v>41</v>
      </c>
      <c r="D9" s="37"/>
      <c r="E9" s="37"/>
      <c r="F9" s="26"/>
      <c r="G9" s="37" t="s">
        <v>43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6"/>
      <c r="W9" s="29" t="s">
        <v>41</v>
      </c>
    </row>
    <row r="10" spans="2:23" s="30" customFormat="1" ht="15.75">
      <c r="B10" s="29"/>
      <c r="C10" s="29" t="s">
        <v>26</v>
      </c>
      <c r="D10" s="29"/>
      <c r="E10" s="29" t="s">
        <v>28</v>
      </c>
      <c r="F10" s="29"/>
      <c r="G10" s="29" t="s">
        <v>30</v>
      </c>
      <c r="H10" s="29"/>
      <c r="I10" s="29"/>
      <c r="J10" s="29"/>
      <c r="K10" s="29"/>
      <c r="L10" s="29"/>
      <c r="M10" s="29" t="s">
        <v>34</v>
      </c>
      <c r="N10" s="29"/>
      <c r="O10" s="29" t="s">
        <v>36</v>
      </c>
      <c r="P10" s="29"/>
      <c r="Q10" s="29" t="s">
        <v>38</v>
      </c>
      <c r="R10" s="29"/>
      <c r="S10" s="29"/>
      <c r="T10" s="29"/>
      <c r="U10" s="29"/>
      <c r="V10" s="29"/>
      <c r="W10" s="29" t="s">
        <v>42</v>
      </c>
    </row>
    <row r="11" spans="2:23" s="30" customFormat="1" ht="15.75">
      <c r="B11" s="29"/>
      <c r="C11" s="33" t="s">
        <v>27</v>
      </c>
      <c r="D11" s="29"/>
      <c r="E11" s="33" t="s">
        <v>29</v>
      </c>
      <c r="F11" s="29"/>
      <c r="G11" s="33" t="s">
        <v>31</v>
      </c>
      <c r="H11" s="29"/>
      <c r="I11" s="33" t="s">
        <v>32</v>
      </c>
      <c r="J11" s="29"/>
      <c r="K11" s="33" t="s">
        <v>33</v>
      </c>
      <c r="L11" s="29"/>
      <c r="M11" s="33" t="s">
        <v>35</v>
      </c>
      <c r="N11" s="29"/>
      <c r="O11" s="33" t="s">
        <v>37</v>
      </c>
      <c r="P11" s="29"/>
      <c r="Q11" s="33" t="s">
        <v>39</v>
      </c>
      <c r="R11" s="29"/>
      <c r="S11" s="33" t="s">
        <v>40</v>
      </c>
      <c r="T11" s="29"/>
      <c r="U11" s="33" t="s">
        <v>21</v>
      </c>
      <c r="V11" s="29"/>
      <c r="W11" s="33" t="s">
        <v>43</v>
      </c>
    </row>
    <row r="12" spans="1:23" ht="15.75">
      <c r="A12" s="12" t="s">
        <v>44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67</v>
      </c>
      <c r="B13" s="12"/>
      <c r="C13" s="31">
        <v>339039</v>
      </c>
      <c r="D13" s="20"/>
      <c r="E13" s="31">
        <f>-2193432+4759910</f>
        <v>2566478</v>
      </c>
      <c r="F13" s="20"/>
      <c r="G13" s="31">
        <v>0</v>
      </c>
      <c r="H13" s="20"/>
      <c r="I13" s="31">
        <v>630105</v>
      </c>
      <c r="J13" s="20"/>
      <c r="K13" s="31">
        <v>860223</v>
      </c>
      <c r="L13" s="20"/>
      <c r="M13" s="31">
        <v>434298</v>
      </c>
      <c r="N13" s="20"/>
      <c r="O13" s="31">
        <v>960228</v>
      </c>
      <c r="P13" s="20"/>
      <c r="Q13" s="31">
        <v>612624</v>
      </c>
      <c r="R13" s="20"/>
      <c r="S13" s="31">
        <v>6524</v>
      </c>
      <c r="T13" s="20"/>
      <c r="U13" s="31">
        <f aca="true" t="shared" si="0" ref="U13:U21">SUM(G13:S13)</f>
        <v>3504002</v>
      </c>
      <c r="V13" s="20"/>
      <c r="W13" s="31">
        <f aca="true" t="shared" si="1" ref="W13:W21">C13+E13-U13</f>
        <v>-598485</v>
      </c>
    </row>
    <row r="14" spans="1:23" ht="15.75">
      <c r="A14" s="12" t="s">
        <v>62</v>
      </c>
      <c r="B14" s="12"/>
      <c r="C14" s="28">
        <v>0</v>
      </c>
      <c r="D14" s="32"/>
      <c r="E14" s="28">
        <v>0</v>
      </c>
      <c r="F14" s="32"/>
      <c r="G14" s="28">
        <v>0</v>
      </c>
      <c r="H14" s="32"/>
      <c r="I14" s="28">
        <v>0</v>
      </c>
      <c r="J14" s="32"/>
      <c r="K14" s="28">
        <v>0</v>
      </c>
      <c r="L14" s="32"/>
      <c r="M14" s="28">
        <v>0</v>
      </c>
      <c r="N14" s="32"/>
      <c r="O14" s="28">
        <v>303158</v>
      </c>
      <c r="P14" s="32"/>
      <c r="Q14" s="28">
        <v>0</v>
      </c>
      <c r="R14" s="32"/>
      <c r="S14" s="28">
        <v>0</v>
      </c>
      <c r="T14" s="32"/>
      <c r="U14" s="28">
        <f t="shared" si="0"/>
        <v>303158</v>
      </c>
      <c r="V14" s="32"/>
      <c r="W14" s="12">
        <f t="shared" si="1"/>
        <v>-303158</v>
      </c>
    </row>
    <row r="15" spans="1:23" ht="15.75">
      <c r="A15" s="12" t="s">
        <v>45</v>
      </c>
      <c r="B15" s="12"/>
      <c r="C15" s="12">
        <v>1170000</v>
      </c>
      <c r="D15" s="13"/>
      <c r="E15" s="28">
        <v>0</v>
      </c>
      <c r="F15" s="13"/>
      <c r="G15" s="28">
        <v>1604</v>
      </c>
      <c r="H15" s="32"/>
      <c r="I15" s="28">
        <v>0</v>
      </c>
      <c r="J15" s="13"/>
      <c r="K15" s="28">
        <v>0</v>
      </c>
      <c r="L15" s="13"/>
      <c r="M15" s="28">
        <v>0</v>
      </c>
      <c r="N15" s="13"/>
      <c r="O15" s="28">
        <v>0</v>
      </c>
      <c r="P15" s="13"/>
      <c r="Q15" s="28">
        <v>0</v>
      </c>
      <c r="R15" s="13"/>
      <c r="S15" s="28">
        <v>0</v>
      </c>
      <c r="T15" s="13"/>
      <c r="U15" s="28">
        <f t="shared" si="0"/>
        <v>1604</v>
      </c>
      <c r="V15" s="13"/>
      <c r="W15" s="12">
        <f t="shared" si="1"/>
        <v>1168396</v>
      </c>
    </row>
    <row r="16" spans="1:23" ht="15.75">
      <c r="A16" s="12" t="s">
        <v>46</v>
      </c>
      <c r="B16" s="12"/>
      <c r="C16" s="28">
        <v>0</v>
      </c>
      <c r="D16" s="32"/>
      <c r="E16" s="28">
        <v>0</v>
      </c>
      <c r="F16" s="32"/>
      <c r="G16" s="28">
        <v>0</v>
      </c>
      <c r="H16" s="32"/>
      <c r="I16" s="28">
        <v>0</v>
      </c>
      <c r="J16" s="32"/>
      <c r="K16" s="28">
        <v>0</v>
      </c>
      <c r="L16" s="32"/>
      <c r="M16" s="28">
        <v>0</v>
      </c>
      <c r="N16" s="32"/>
      <c r="O16" s="28">
        <v>0</v>
      </c>
      <c r="P16" s="32"/>
      <c r="Q16" s="28">
        <v>4759910</v>
      </c>
      <c r="R16" s="32"/>
      <c r="S16" s="28">
        <v>0</v>
      </c>
      <c r="T16" s="32"/>
      <c r="U16" s="28">
        <f t="shared" si="0"/>
        <v>4759910</v>
      </c>
      <c r="V16" s="32"/>
      <c r="W16" s="28">
        <f t="shared" si="1"/>
        <v>-4759910</v>
      </c>
    </row>
    <row r="17" spans="1:23" ht="15.75">
      <c r="A17" s="12" t="s">
        <v>47</v>
      </c>
      <c r="B17" s="12"/>
      <c r="C17" s="28">
        <v>392978</v>
      </c>
      <c r="D17" s="32"/>
      <c r="E17" s="28">
        <v>0</v>
      </c>
      <c r="F17" s="32"/>
      <c r="G17" s="28">
        <v>0</v>
      </c>
      <c r="H17" s="32"/>
      <c r="I17" s="28">
        <v>0</v>
      </c>
      <c r="J17" s="32"/>
      <c r="K17" s="28">
        <v>0</v>
      </c>
      <c r="L17" s="32"/>
      <c r="M17" s="28">
        <v>0</v>
      </c>
      <c r="N17" s="32"/>
      <c r="O17" s="28">
        <v>0</v>
      </c>
      <c r="P17" s="32"/>
      <c r="Q17" s="28">
        <v>0</v>
      </c>
      <c r="R17" s="32"/>
      <c r="S17" s="28">
        <v>0</v>
      </c>
      <c r="T17" s="32"/>
      <c r="U17" s="28">
        <f t="shared" si="0"/>
        <v>0</v>
      </c>
      <c r="V17" s="32"/>
      <c r="W17" s="12">
        <f t="shared" si="1"/>
        <v>392978</v>
      </c>
    </row>
    <row r="18" spans="1:23" ht="15.75">
      <c r="A18" s="12" t="s">
        <v>63</v>
      </c>
      <c r="B18" s="12"/>
      <c r="C18" s="28">
        <v>408447</v>
      </c>
      <c r="D18" s="32"/>
      <c r="E18" s="28">
        <v>0</v>
      </c>
      <c r="F18" s="32"/>
      <c r="G18" s="28">
        <v>0</v>
      </c>
      <c r="H18" s="32"/>
      <c r="I18" s="28">
        <v>0</v>
      </c>
      <c r="J18" s="32"/>
      <c r="K18" s="28">
        <v>0</v>
      </c>
      <c r="L18" s="32"/>
      <c r="M18" s="28">
        <v>0</v>
      </c>
      <c r="N18" s="32"/>
      <c r="O18" s="28">
        <v>0</v>
      </c>
      <c r="P18" s="32"/>
      <c r="Q18" s="28">
        <v>0</v>
      </c>
      <c r="R18" s="32"/>
      <c r="S18" s="28">
        <v>0</v>
      </c>
      <c r="T18" s="32"/>
      <c r="U18" s="28">
        <v>0</v>
      </c>
      <c r="V18" s="32"/>
      <c r="W18" s="12">
        <f t="shared" si="1"/>
        <v>408447</v>
      </c>
    </row>
    <row r="19" spans="1:23" ht="15.75">
      <c r="A19" s="12" t="s">
        <v>68</v>
      </c>
      <c r="B19" s="12"/>
      <c r="C19" s="28">
        <v>0</v>
      </c>
      <c r="D19" s="32"/>
      <c r="E19" s="28">
        <v>0</v>
      </c>
      <c r="F19" s="32"/>
      <c r="G19" s="28">
        <v>0</v>
      </c>
      <c r="H19" s="32"/>
      <c r="I19" s="28">
        <v>0</v>
      </c>
      <c r="J19" s="32"/>
      <c r="K19" s="28">
        <v>0</v>
      </c>
      <c r="L19" s="32"/>
      <c r="M19" s="28">
        <v>0</v>
      </c>
      <c r="N19" s="32"/>
      <c r="O19" s="28">
        <v>-284327</v>
      </c>
      <c r="P19" s="32"/>
      <c r="Q19" s="28">
        <v>0</v>
      </c>
      <c r="R19" s="32"/>
      <c r="S19" s="28">
        <v>0</v>
      </c>
      <c r="T19" s="32"/>
      <c r="U19" s="28">
        <f t="shared" si="0"/>
        <v>-284327</v>
      </c>
      <c r="V19" s="32"/>
      <c r="W19" s="28">
        <f t="shared" si="1"/>
        <v>284327</v>
      </c>
    </row>
    <row r="20" spans="1:23" ht="15.75">
      <c r="A20" s="12" t="s">
        <v>48</v>
      </c>
      <c r="B20" s="12"/>
      <c r="C20" s="28">
        <v>0</v>
      </c>
      <c r="D20" s="32"/>
      <c r="E20" s="28">
        <v>0</v>
      </c>
      <c r="F20" s="32"/>
      <c r="G20" s="28">
        <v>0</v>
      </c>
      <c r="H20" s="32"/>
      <c r="I20" s="28">
        <v>0</v>
      </c>
      <c r="J20" s="32"/>
      <c r="K20" s="28">
        <v>0</v>
      </c>
      <c r="L20" s="32"/>
      <c r="M20" s="28">
        <v>0</v>
      </c>
      <c r="N20" s="32"/>
      <c r="O20" s="28">
        <v>2811</v>
      </c>
      <c r="P20" s="32"/>
      <c r="Q20" s="28">
        <v>0</v>
      </c>
      <c r="R20" s="32"/>
      <c r="S20" s="28">
        <v>0</v>
      </c>
      <c r="T20" s="32"/>
      <c r="U20" s="28">
        <f t="shared" si="0"/>
        <v>2811</v>
      </c>
      <c r="V20" s="32"/>
      <c r="W20" s="28">
        <f t="shared" si="1"/>
        <v>-2811</v>
      </c>
    </row>
    <row r="21" spans="1:23" ht="15.75">
      <c r="A21" s="12" t="s">
        <v>49</v>
      </c>
      <c r="B21" s="12"/>
      <c r="C21" s="28">
        <v>0</v>
      </c>
      <c r="D21" s="14"/>
      <c r="E21" s="28">
        <v>4401261</v>
      </c>
      <c r="F21" s="14"/>
      <c r="G21" s="28">
        <v>0</v>
      </c>
      <c r="H21" s="14"/>
      <c r="I21" s="28">
        <v>0</v>
      </c>
      <c r="J21" s="14"/>
      <c r="K21" s="28">
        <v>0</v>
      </c>
      <c r="L21" s="14"/>
      <c r="M21" s="28">
        <v>0</v>
      </c>
      <c r="N21" s="14"/>
      <c r="O21" s="28">
        <v>0</v>
      </c>
      <c r="P21" s="14"/>
      <c r="Q21" s="28">
        <v>0</v>
      </c>
      <c r="R21" s="14"/>
      <c r="S21" s="28">
        <v>0</v>
      </c>
      <c r="T21" s="14"/>
      <c r="U21" s="28">
        <f t="shared" si="0"/>
        <v>0</v>
      </c>
      <c r="V21" s="14"/>
      <c r="W21" s="28">
        <f t="shared" si="1"/>
        <v>4401261</v>
      </c>
    </row>
    <row r="22" spans="1:23" ht="15.75">
      <c r="A22" s="12" t="s">
        <v>50</v>
      </c>
      <c r="B22" s="12"/>
      <c r="C22" s="17">
        <f>SUM(C13:C21)</f>
        <v>2310464</v>
      </c>
      <c r="D22" s="16"/>
      <c r="E22" s="17">
        <f>SUM(E13:E21)</f>
        <v>6967739</v>
      </c>
      <c r="F22" s="16"/>
      <c r="G22" s="17">
        <f>SUM(G13:G21)</f>
        <v>1604</v>
      </c>
      <c r="H22" s="16"/>
      <c r="I22" s="17">
        <f>SUM(I13:I21)</f>
        <v>630105</v>
      </c>
      <c r="J22" s="16"/>
      <c r="K22" s="17">
        <f>SUM(K13:K21)</f>
        <v>860223</v>
      </c>
      <c r="L22" s="16"/>
      <c r="M22" s="17">
        <f>SUM(M13:M21)</f>
        <v>434298</v>
      </c>
      <c r="N22" s="16"/>
      <c r="O22" s="17">
        <f>SUM(O13:O21)</f>
        <v>981870</v>
      </c>
      <c r="P22" s="16"/>
      <c r="Q22" s="17">
        <f>SUM(Q13:Q21)</f>
        <v>5372534</v>
      </c>
      <c r="R22" s="16"/>
      <c r="S22" s="17">
        <f>SUM(S13:S21)</f>
        <v>6524</v>
      </c>
      <c r="T22" s="16"/>
      <c r="U22" s="17">
        <f>SUM(U13:U21)</f>
        <v>8287158</v>
      </c>
      <c r="V22" s="16"/>
      <c r="W22" s="17">
        <f>SUM(W13:W21)</f>
        <v>991045</v>
      </c>
    </row>
    <row r="23" spans="1:23" ht="15.75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.75">
      <c r="A24" s="12" t="s">
        <v>51</v>
      </c>
      <c r="B24" s="12"/>
      <c r="C24" s="18">
        <v>114491</v>
      </c>
      <c r="D24" s="16"/>
      <c r="E24" s="18">
        <v>0</v>
      </c>
      <c r="F24" s="16"/>
      <c r="G24" s="18">
        <v>0</v>
      </c>
      <c r="H24" s="16"/>
      <c r="I24" s="18">
        <v>0</v>
      </c>
      <c r="J24" s="16"/>
      <c r="K24" s="18">
        <v>83023</v>
      </c>
      <c r="L24" s="16"/>
      <c r="M24" s="18">
        <v>22131</v>
      </c>
      <c r="N24" s="16"/>
      <c r="O24" s="18">
        <v>12145</v>
      </c>
      <c r="P24" s="16"/>
      <c r="Q24" s="18">
        <v>0</v>
      </c>
      <c r="R24" s="16"/>
      <c r="S24" s="18">
        <v>0</v>
      </c>
      <c r="T24" s="16"/>
      <c r="U24" s="28">
        <f>SUM(G24:S24)</f>
        <v>117299</v>
      </c>
      <c r="V24" s="16"/>
      <c r="W24" s="28">
        <f>C24+E24-U24</f>
        <v>-2808</v>
      </c>
    </row>
    <row r="25" spans="1:23" ht="15.75">
      <c r="A25" s="12" t="s">
        <v>52</v>
      </c>
      <c r="B25" s="12"/>
      <c r="C25" s="18">
        <v>135</v>
      </c>
      <c r="D25" s="16"/>
      <c r="E25" s="18">
        <v>0</v>
      </c>
      <c r="F25" s="16"/>
      <c r="G25" s="18">
        <v>0</v>
      </c>
      <c r="H25" s="16"/>
      <c r="I25" s="18">
        <v>87914</v>
      </c>
      <c r="J25" s="16"/>
      <c r="K25" s="18">
        <v>30717</v>
      </c>
      <c r="L25" s="16"/>
      <c r="M25" s="18">
        <v>26902</v>
      </c>
      <c r="N25" s="16"/>
      <c r="O25" s="18">
        <v>11936</v>
      </c>
      <c r="P25" s="16"/>
      <c r="Q25" s="18">
        <v>0</v>
      </c>
      <c r="R25" s="16"/>
      <c r="S25" s="18">
        <v>0</v>
      </c>
      <c r="T25" s="16"/>
      <c r="U25" s="28">
        <f>SUM(G25:S25)</f>
        <v>157469</v>
      </c>
      <c r="V25" s="13"/>
      <c r="W25" s="12">
        <f>C25+E25-U25</f>
        <v>-157334</v>
      </c>
    </row>
    <row r="26" spans="1:23" ht="15.75">
      <c r="A26" s="12" t="s">
        <v>53</v>
      </c>
      <c r="B26" s="12"/>
      <c r="C26" s="18">
        <v>2621</v>
      </c>
      <c r="D26" s="16"/>
      <c r="E26" s="18">
        <v>0</v>
      </c>
      <c r="F26" s="16"/>
      <c r="G26" s="18">
        <v>0</v>
      </c>
      <c r="H26" s="16"/>
      <c r="I26" s="18">
        <v>19515</v>
      </c>
      <c r="J26" s="16"/>
      <c r="K26" s="18">
        <v>12582</v>
      </c>
      <c r="L26" s="16"/>
      <c r="M26" s="18">
        <v>5953</v>
      </c>
      <c r="N26" s="16"/>
      <c r="O26" s="18">
        <v>839</v>
      </c>
      <c r="P26" s="16"/>
      <c r="Q26" s="18">
        <v>0</v>
      </c>
      <c r="R26" s="16"/>
      <c r="S26" s="18">
        <v>0</v>
      </c>
      <c r="T26" s="16"/>
      <c r="U26" s="28">
        <f>SUM(G26:S26)</f>
        <v>38889</v>
      </c>
      <c r="V26" s="32"/>
      <c r="W26" s="28">
        <f>C26+E26-U26</f>
        <v>-36268</v>
      </c>
    </row>
    <row r="27" spans="1:23" ht="15.75">
      <c r="A27" s="12" t="s">
        <v>54</v>
      </c>
      <c r="B27" s="12"/>
      <c r="C27" s="18">
        <v>49478</v>
      </c>
      <c r="D27" s="16"/>
      <c r="E27" s="18">
        <v>0</v>
      </c>
      <c r="F27" s="16"/>
      <c r="G27" s="18">
        <v>18736</v>
      </c>
      <c r="H27" s="16"/>
      <c r="I27" s="18">
        <v>0</v>
      </c>
      <c r="J27" s="16"/>
      <c r="K27" s="18">
        <v>102659</v>
      </c>
      <c r="L27" s="16"/>
      <c r="M27" s="18">
        <v>10257</v>
      </c>
      <c r="N27" s="16"/>
      <c r="O27" s="18">
        <v>15083</v>
      </c>
      <c r="P27" s="16"/>
      <c r="Q27" s="18">
        <v>0</v>
      </c>
      <c r="R27" s="16"/>
      <c r="S27" s="18">
        <v>0</v>
      </c>
      <c r="T27" s="16"/>
      <c r="U27" s="28">
        <f>SUM(G27:S27)</f>
        <v>146735</v>
      </c>
      <c r="V27" s="13"/>
      <c r="W27" s="12">
        <f>C27+E27-U27</f>
        <v>-97257</v>
      </c>
    </row>
    <row r="28" spans="1:23" ht="15.75">
      <c r="A28" s="12" t="s">
        <v>55</v>
      </c>
      <c r="B28" s="12"/>
      <c r="C28" s="18">
        <v>259660</v>
      </c>
      <c r="D28" s="16"/>
      <c r="E28" s="18">
        <v>0</v>
      </c>
      <c r="F28" s="16"/>
      <c r="G28" s="18">
        <v>0</v>
      </c>
      <c r="H28" s="16"/>
      <c r="I28" s="18">
        <v>14652</v>
      </c>
      <c r="J28" s="16"/>
      <c r="K28" s="18">
        <v>66813</v>
      </c>
      <c r="L28" s="16"/>
      <c r="M28" s="18">
        <v>17775</v>
      </c>
      <c r="N28" s="16"/>
      <c r="O28" s="18">
        <v>271388</v>
      </c>
      <c r="P28" s="16"/>
      <c r="Q28" s="18">
        <v>0</v>
      </c>
      <c r="R28" s="16"/>
      <c r="S28" s="18">
        <v>0</v>
      </c>
      <c r="T28" s="16"/>
      <c r="U28" s="28">
        <f>SUM(G28:S28)</f>
        <v>370628</v>
      </c>
      <c r="V28" s="32"/>
      <c r="W28" s="28">
        <f>C28+E28-U28</f>
        <v>-110968</v>
      </c>
    </row>
    <row r="29" spans="1:23" ht="15.75">
      <c r="A29" s="38" t="s">
        <v>59</v>
      </c>
      <c r="B29" s="38"/>
      <c r="C29" s="38"/>
      <c r="D29" s="16"/>
      <c r="E29" s="18"/>
      <c r="F29" s="16"/>
      <c r="G29" s="18"/>
      <c r="H29" s="16"/>
      <c r="I29" s="18"/>
      <c r="J29" s="16"/>
      <c r="K29" s="18"/>
      <c r="L29" s="16"/>
      <c r="M29" s="18"/>
      <c r="N29" s="16"/>
      <c r="O29" s="18"/>
      <c r="P29" s="16"/>
      <c r="Q29" s="18"/>
      <c r="R29" s="16"/>
      <c r="S29" s="18"/>
      <c r="T29" s="16"/>
      <c r="U29" s="28"/>
      <c r="V29" s="13"/>
      <c r="W29" s="12"/>
    </row>
    <row r="30" spans="1:23" ht="15.75">
      <c r="A30" s="12" t="s">
        <v>56</v>
      </c>
      <c r="B30" s="12"/>
      <c r="C30" s="16">
        <v>0</v>
      </c>
      <c r="D30" s="16"/>
      <c r="E30" s="16">
        <v>244613</v>
      </c>
      <c r="F30" s="16"/>
      <c r="G30" s="16">
        <v>0</v>
      </c>
      <c r="H30" s="16"/>
      <c r="I30" s="16">
        <v>375</v>
      </c>
      <c r="J30" s="16"/>
      <c r="K30" s="16">
        <v>400</v>
      </c>
      <c r="L30" s="16"/>
      <c r="M30" s="16">
        <v>0</v>
      </c>
      <c r="N30" s="16"/>
      <c r="O30" s="16">
        <v>138073</v>
      </c>
      <c r="P30" s="16"/>
      <c r="Q30" s="16">
        <v>0</v>
      </c>
      <c r="R30" s="16"/>
      <c r="S30" s="16">
        <v>0</v>
      </c>
      <c r="T30" s="16"/>
      <c r="U30" s="28">
        <f>SUM(G30:S30)</f>
        <v>138848</v>
      </c>
      <c r="V30" s="32"/>
      <c r="W30" s="28">
        <f>C30+E30-U30</f>
        <v>105765</v>
      </c>
    </row>
    <row r="31" spans="1:23" ht="15.75">
      <c r="A31" s="12" t="s">
        <v>57</v>
      </c>
      <c r="B31" s="12"/>
      <c r="C31" s="16">
        <v>69214</v>
      </c>
      <c r="D31" s="16"/>
      <c r="E31" s="16">
        <v>0</v>
      </c>
      <c r="F31" s="16"/>
      <c r="G31" s="16">
        <v>0</v>
      </c>
      <c r="H31" s="16"/>
      <c r="I31" s="16">
        <v>177654</v>
      </c>
      <c r="J31" s="16"/>
      <c r="K31" s="16">
        <v>33084</v>
      </c>
      <c r="L31" s="16"/>
      <c r="M31" s="16">
        <v>53608</v>
      </c>
      <c r="N31" s="16"/>
      <c r="O31" s="16">
        <v>47256</v>
      </c>
      <c r="P31" s="16"/>
      <c r="Q31" s="16">
        <v>0</v>
      </c>
      <c r="R31" s="16"/>
      <c r="S31" s="16">
        <v>841</v>
      </c>
      <c r="T31" s="16"/>
      <c r="U31" s="28">
        <f>SUM(G31:S31)</f>
        <v>312443</v>
      </c>
      <c r="V31" s="14"/>
      <c r="W31" s="28">
        <f>C31+E31-U31</f>
        <v>-243229</v>
      </c>
    </row>
    <row r="32" spans="1:23" ht="16.5" thickBot="1">
      <c r="A32" s="12" t="s">
        <v>58</v>
      </c>
      <c r="B32" s="12"/>
      <c r="C32" s="34">
        <f>SUM(C22:C31)</f>
        <v>2806063</v>
      </c>
      <c r="D32" s="16"/>
      <c r="E32" s="34">
        <f>SUM(E22:E31)</f>
        <v>7212352</v>
      </c>
      <c r="F32" s="16"/>
      <c r="G32" s="34">
        <f>SUM(G22:G31)</f>
        <v>20340</v>
      </c>
      <c r="H32" s="16"/>
      <c r="I32" s="34">
        <f>SUM(I22:I31)</f>
        <v>930215</v>
      </c>
      <c r="J32" s="16"/>
      <c r="K32" s="34">
        <f>SUM(K22:K31)</f>
        <v>1189501</v>
      </c>
      <c r="L32" s="16"/>
      <c r="M32" s="34">
        <f>SUM(M22:M31)</f>
        <v>570924</v>
      </c>
      <c r="N32" s="16"/>
      <c r="O32" s="34">
        <f>SUM(O22:O31)</f>
        <v>1478590</v>
      </c>
      <c r="P32" s="16"/>
      <c r="Q32" s="34">
        <f>SUM(Q22:Q31)</f>
        <v>5372534</v>
      </c>
      <c r="R32" s="16"/>
      <c r="S32" s="34">
        <f>SUM(S22:S31)</f>
        <v>7365</v>
      </c>
      <c r="T32" s="16"/>
      <c r="U32" s="34">
        <f>SUM(U22:U31)</f>
        <v>9569469</v>
      </c>
      <c r="V32" s="16"/>
      <c r="W32" s="34">
        <f>SUM(W22:W31)</f>
        <v>448946</v>
      </c>
    </row>
    <row r="33" spans="1:23" ht="16.5" thickTop="1">
      <c r="A33" s="26"/>
      <c r="B33" s="12"/>
      <c r="C33" s="25"/>
      <c r="D33" s="14"/>
      <c r="E33" s="25"/>
      <c r="F33" s="14"/>
      <c r="G33" s="25"/>
      <c r="H33" s="14"/>
      <c r="I33" s="25"/>
      <c r="J33" s="14"/>
      <c r="K33" s="25"/>
      <c r="L33" s="14"/>
      <c r="M33" s="25"/>
      <c r="N33" s="14"/>
      <c r="O33" s="25"/>
      <c r="P33" s="14"/>
      <c r="Q33" s="25"/>
      <c r="R33" s="14"/>
      <c r="S33" s="25"/>
      <c r="T33" s="14"/>
      <c r="U33" s="25"/>
      <c r="V33" s="14"/>
      <c r="W33" s="25"/>
    </row>
    <row r="34" ht="13.5">
      <c r="A34" s="27"/>
    </row>
  </sheetData>
  <sheetProtection/>
  <mergeCells count="6">
    <mergeCell ref="C3:W3"/>
    <mergeCell ref="C5:W5"/>
    <mergeCell ref="C6:W6"/>
    <mergeCell ref="C9:E9"/>
    <mergeCell ref="G9:U9"/>
    <mergeCell ref="A29:C29"/>
  </mergeCells>
  <conditionalFormatting sqref="B12:C28 B30:C32 A12:A32 D12:W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2009-09-25T18:57:01Z</cp:lastPrinted>
  <dcterms:created xsi:type="dcterms:W3CDTF">2009-06-22T13:37:23Z</dcterms:created>
  <dcterms:modified xsi:type="dcterms:W3CDTF">2009-09-25T19:01:36Z</dcterms:modified>
  <cp:category/>
  <cp:version/>
  <cp:contentType/>
  <cp:contentStatus/>
</cp:coreProperties>
</file>